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งาน สสม.ยะลา (new)\งานกรมฯ\กลุ่มแผน\แผนงบประมาณ\"/>
    </mc:Choice>
  </mc:AlternateContent>
  <xr:revisionPtr revIDLastSave="0" documentId="13_ncr:1_{1E02D5DD-1953-4F25-985A-241BDC8FDC99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สรุปแผนงบบริหาร65" sheetId="1" r:id="rId1"/>
    <sheet name="รายละเอียดงาน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2" l="1"/>
  <c r="P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2" i="2"/>
  <c r="D58" i="1"/>
  <c r="C58" i="1"/>
  <c r="E57" i="1"/>
  <c r="E56" i="1"/>
  <c r="E43" i="1"/>
  <c r="E44" i="1"/>
  <c r="E45" i="1"/>
  <c r="E46" i="1"/>
  <c r="P58" i="2"/>
  <c r="O57" i="2"/>
  <c r="H57" i="2"/>
  <c r="O56" i="2"/>
  <c r="H56" i="2"/>
  <c r="E58" i="1" l="1"/>
  <c r="E47" i="1"/>
  <c r="H48" i="2" l="1"/>
  <c r="P52" i="2"/>
  <c r="N58" i="2"/>
  <c r="M58" i="2"/>
  <c r="L58" i="2"/>
  <c r="K58" i="2"/>
  <c r="J58" i="2"/>
  <c r="I58" i="2"/>
  <c r="G58" i="2"/>
  <c r="F58" i="2"/>
  <c r="E58" i="2"/>
  <c r="D58" i="2"/>
  <c r="C58" i="2"/>
  <c r="B58" i="2"/>
  <c r="O58" i="2" l="1"/>
  <c r="H58" i="2"/>
  <c r="E31" i="1"/>
  <c r="E32" i="1"/>
  <c r="C34" i="1"/>
  <c r="D34" i="1"/>
  <c r="E22" i="1"/>
  <c r="E23" i="1"/>
  <c r="E24" i="1"/>
  <c r="E18" i="1"/>
  <c r="E19" i="1"/>
  <c r="P44" i="2"/>
  <c r="N44" i="2"/>
  <c r="M44" i="2"/>
  <c r="L44" i="2"/>
  <c r="K44" i="2"/>
  <c r="J44" i="2"/>
  <c r="I44" i="2"/>
  <c r="G44" i="2"/>
  <c r="F44" i="2"/>
  <c r="E44" i="2"/>
  <c r="D44" i="2"/>
  <c r="C44" i="2"/>
  <c r="B44" i="2"/>
  <c r="O43" i="2"/>
  <c r="H43" i="2"/>
  <c r="O42" i="2"/>
  <c r="H42" i="2"/>
  <c r="P25" i="2"/>
  <c r="I25" i="2"/>
  <c r="J25" i="2"/>
  <c r="K25" i="2"/>
  <c r="L25" i="2"/>
  <c r="M25" i="2"/>
  <c r="N25" i="2"/>
  <c r="B25" i="2"/>
  <c r="C25" i="2"/>
  <c r="D25" i="2"/>
  <c r="E25" i="2"/>
  <c r="F25" i="2"/>
  <c r="G25" i="2"/>
  <c r="O23" i="2"/>
  <c r="H23" i="2"/>
  <c r="E14" i="1"/>
  <c r="E15" i="1"/>
  <c r="E65" i="1"/>
  <c r="E64" i="1"/>
  <c r="E63" i="1"/>
  <c r="E62" i="1"/>
  <c r="E7" i="1"/>
  <c r="E8" i="1"/>
  <c r="E9" i="1"/>
  <c r="E10" i="1"/>
  <c r="E11" i="1"/>
  <c r="P17" i="2"/>
  <c r="I17" i="2"/>
  <c r="J17" i="2"/>
  <c r="K17" i="2"/>
  <c r="L17" i="2"/>
  <c r="M17" i="2"/>
  <c r="N17" i="2"/>
  <c r="B17" i="2"/>
  <c r="C17" i="2"/>
  <c r="D17" i="2"/>
  <c r="E17" i="2"/>
  <c r="F17" i="2"/>
  <c r="G17" i="2"/>
  <c r="O15" i="2"/>
  <c r="I11" i="2"/>
  <c r="J11" i="2"/>
  <c r="K11" i="2"/>
  <c r="L11" i="2"/>
  <c r="M11" i="2"/>
  <c r="N11" i="2"/>
  <c r="B11" i="2"/>
  <c r="C11" i="2"/>
  <c r="D11" i="2"/>
  <c r="E11" i="2"/>
  <c r="F11" i="2"/>
  <c r="G11" i="2"/>
  <c r="P11" i="2"/>
  <c r="O8" i="2"/>
  <c r="O10" i="2"/>
  <c r="H10" i="2"/>
  <c r="H17" i="2" l="1"/>
  <c r="O17" i="2"/>
  <c r="O11" i="2"/>
  <c r="H11" i="2"/>
  <c r="H25" i="2"/>
  <c r="H44" i="2"/>
  <c r="O25" i="2"/>
  <c r="O44" i="2"/>
  <c r="E34" i="1"/>
  <c r="P38" i="2"/>
  <c r="P32" i="2"/>
  <c r="N52" i="2"/>
  <c r="M52" i="2"/>
  <c r="L52" i="2"/>
  <c r="K52" i="2"/>
  <c r="J52" i="2"/>
  <c r="I52" i="2"/>
  <c r="G52" i="2"/>
  <c r="F52" i="2"/>
  <c r="E52" i="2"/>
  <c r="D52" i="2"/>
  <c r="C52" i="2"/>
  <c r="B52" i="2"/>
  <c r="O51" i="2"/>
  <c r="H51" i="2"/>
  <c r="O50" i="2"/>
  <c r="H50" i="2"/>
  <c r="O49" i="2"/>
  <c r="H49" i="2"/>
  <c r="O48" i="2"/>
  <c r="N38" i="2"/>
  <c r="M38" i="2"/>
  <c r="L38" i="2"/>
  <c r="K38" i="2"/>
  <c r="J38" i="2"/>
  <c r="I38" i="2"/>
  <c r="G38" i="2"/>
  <c r="F38" i="2"/>
  <c r="E38" i="2"/>
  <c r="D38" i="2"/>
  <c r="C38" i="2"/>
  <c r="B38" i="2"/>
  <c r="O37" i="2"/>
  <c r="H37" i="2"/>
  <c r="O36" i="2"/>
  <c r="H36" i="2"/>
  <c r="O9" i="2"/>
  <c r="H9" i="2"/>
  <c r="N32" i="2"/>
  <c r="M32" i="2"/>
  <c r="L32" i="2"/>
  <c r="K32" i="2"/>
  <c r="J32" i="2"/>
  <c r="I32" i="2"/>
  <c r="G32" i="2"/>
  <c r="F32" i="2"/>
  <c r="E32" i="2"/>
  <c r="D32" i="2"/>
  <c r="C32" i="2"/>
  <c r="B32" i="2"/>
  <c r="O31" i="2"/>
  <c r="H31" i="2"/>
  <c r="O30" i="2"/>
  <c r="H30" i="2"/>
  <c r="O29" i="2"/>
  <c r="H29" i="2"/>
  <c r="O24" i="2"/>
  <c r="H24" i="2"/>
  <c r="H38" i="2" l="1"/>
  <c r="O38" i="2"/>
  <c r="O52" i="2"/>
  <c r="H52" i="2"/>
  <c r="H32" i="2"/>
  <c r="O32" i="2"/>
  <c r="H8" i="2"/>
  <c r="H15" i="2"/>
  <c r="O16" i="2" l="1"/>
  <c r="H16" i="2"/>
  <c r="O7" i="2" l="1"/>
  <c r="H7" i="2"/>
  <c r="O6" i="2"/>
  <c r="H6" i="2"/>
  <c r="D47" i="1" l="1"/>
  <c r="C47" i="1"/>
  <c r="E28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5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รวมกองทุนเลี้ยงชีพ ร้อยละ .002 ปีละครั้ง</t>
        </r>
      </text>
    </comment>
    <comment ref="A5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ขรก 6*500*12
ลจ 1*500*12
พรก 1*2500*12</t>
        </r>
      </text>
    </comment>
  </commentList>
</comments>
</file>

<file path=xl/sharedStrings.xml><?xml version="1.0" encoding="utf-8"?>
<sst xmlns="http://schemas.openxmlformats.org/spreadsheetml/2006/main" count="236" uniqueCount="97">
  <si>
    <t xml:space="preserve"> ศูนย์พัฒนาการสาธารณสุขมูลฐานชายแดนภาคใต้ จังหวัดยะลา</t>
  </si>
  <si>
    <t>ที่</t>
  </si>
  <si>
    <t>รายการ</t>
  </si>
  <si>
    <t xml:space="preserve"> งวด 1</t>
  </si>
  <si>
    <t xml:space="preserve"> งวด2</t>
  </si>
  <si>
    <t xml:space="preserve">รวมทั้งปี </t>
  </si>
  <si>
    <t xml:space="preserve">  - ค่าใช้จ่ายในการเดินทางไปราชการ</t>
  </si>
  <si>
    <t xml:space="preserve">  - ค่าจ้างเหมาทำความสะอาด </t>
  </si>
  <si>
    <t xml:space="preserve">  - ค่าจ้างเหมาทำสวน</t>
  </si>
  <si>
    <t xml:space="preserve">  - ค่าจ้าง รปภ.</t>
  </si>
  <si>
    <t xml:space="preserve">  - วัสดุชื้อเพลิงและหล่อลื่น</t>
  </si>
  <si>
    <t>ค่าสาธารณูปโภค</t>
  </si>
  <si>
    <t>รวมค่าสาธารณูปโภค</t>
  </si>
  <si>
    <t xml:space="preserve">รายการ </t>
  </si>
  <si>
    <t xml:space="preserve">6 เดือน </t>
  </si>
  <si>
    <t>รวมทุกรายการต่อเดือน</t>
  </si>
  <si>
    <t xml:space="preserve">  - ค่าจ้างเหมาบุคคลภายนอก </t>
  </si>
  <si>
    <t>12 เดือน</t>
  </si>
  <si>
    <t>รวมทั้งปี</t>
  </si>
  <si>
    <t xml:space="preserve">  - ค่าใช้จ่ายในการเดินทางไปฝึกอบรม</t>
  </si>
  <si>
    <t>ค่าจ้างเหมาบริการ</t>
  </si>
  <si>
    <t>ค่าใช้จ่ายในการเดินทางไปราชการ</t>
  </si>
  <si>
    <t xml:space="preserve"> ต.ค.64</t>
  </si>
  <si>
    <t xml:space="preserve"> พ.ย.64</t>
  </si>
  <si>
    <t xml:space="preserve"> ม.ค.65</t>
  </si>
  <si>
    <t xml:space="preserve"> ก.พ.65</t>
  </si>
  <si>
    <t xml:space="preserve"> มี.ค.65</t>
  </si>
  <si>
    <t xml:space="preserve"> เม.ย.65</t>
  </si>
  <si>
    <t xml:space="preserve"> พ.ค.65</t>
  </si>
  <si>
    <t xml:space="preserve"> มิ.ย.65</t>
  </si>
  <si>
    <t xml:space="preserve"> ก.ค.65</t>
  </si>
  <si>
    <t xml:space="preserve"> ส.ค.65</t>
  </si>
  <si>
    <t xml:space="preserve"> ก.ย.65</t>
  </si>
  <si>
    <t xml:space="preserve"> ธ.ค.64</t>
  </si>
  <si>
    <t>1.ค่าประชุมประจำดือน</t>
  </si>
  <si>
    <t xml:space="preserve">  - ค่าจ้างพัฒนาการสื่อสารระบบZOOM</t>
  </si>
  <si>
    <t>ประจำปีงบประมาณ 2565</t>
  </si>
  <si>
    <t>เงินงบประมาณ</t>
  </si>
  <si>
    <t>ยอดโอนงวดที่ 1</t>
  </si>
  <si>
    <t>ยอดโอนงวดที่ 2</t>
  </si>
  <si>
    <t>งบบริหารจัดการ</t>
  </si>
  <si>
    <t>งบค่าสาธารณูปโภค</t>
  </si>
  <si>
    <t>เงินค่าประกันสังคม</t>
  </si>
  <si>
    <t>เงินค่าตอบแทนพิเศษ (สปพ.)</t>
  </si>
  <si>
    <t>วงเงินจัดสรร ปี 2565</t>
  </si>
  <si>
    <t xml:space="preserve">สรุปแผนการการบริหารจัดการงบดำเนินงาน </t>
  </si>
  <si>
    <t>2.ค่าประชุมปรับแผนงาน</t>
  </si>
  <si>
    <t>ค่าใช้จ่ายในการประชุมติดตามงาน</t>
  </si>
  <si>
    <t xml:space="preserve">   - การประชุมประจำเดือน</t>
  </si>
  <si>
    <t xml:space="preserve">   - การประชุมปรับแผน</t>
  </si>
  <si>
    <t>1.จ้างทำความสะอาด</t>
  </si>
  <si>
    <t>2.จ้างทำสวน</t>
  </si>
  <si>
    <t>3.จ้าง รปภ.</t>
  </si>
  <si>
    <t>4.จ้างบุคคลภายนอก</t>
  </si>
  <si>
    <t>5.จ้างพัฒนาระบบzoom</t>
  </si>
  <si>
    <t>1.ค่าเดินทางไปราชการ</t>
  </si>
  <si>
    <t>2.ค่าไปอบรม</t>
  </si>
  <si>
    <t>1.ค่าซ่อมบำรุงรถยนต์</t>
  </si>
  <si>
    <t>2.ค่าซ่อมแซมครุภัณฑ์และสิ่งก่อสร้าง</t>
  </si>
  <si>
    <t>3.ซ่อมระบบประปาและระบบไฟฟ้า</t>
  </si>
  <si>
    <t>1. ค่าจ้างเหมาบริการ</t>
  </si>
  <si>
    <t>2. ค่าจัดประชุมติดตามงาน</t>
  </si>
  <si>
    <t>3. ค่าใช้จ่ายในการเดินทางไปราชการ</t>
  </si>
  <si>
    <t>4. ค่าใช้จ่ายซ่อมบำรุงทรัพย์สินราชการ</t>
  </si>
  <si>
    <t>ค่าใช้จ่ายในการซ่อมบำรุงทรัพย์สินราชการ</t>
  </si>
  <si>
    <t xml:space="preserve">   - ค่าซ่อมบำรุงยานพาหนะ รถยนต์ราชการ</t>
  </si>
  <si>
    <t xml:space="preserve">   - ค่าซ่อมแซมครุภัณฑ์ที่ดินและสิ่งก่อสร้าง </t>
  </si>
  <si>
    <t xml:space="preserve">   - ค่าซ่อมแซมระบบประปา ระบบไฟฟ้า</t>
  </si>
  <si>
    <t>รวมงบดำเนินงาน</t>
  </si>
  <si>
    <t>5. ค่าใช้จ่ายในการจัดซื้อวัสดุ</t>
  </si>
  <si>
    <t>1.ค่าวัสดุสำนักงาน</t>
  </si>
  <si>
    <t>2.ค่าน้ำมันเชื้อเพลิง</t>
  </si>
  <si>
    <t>ค่าใช้จ่ายในการจัดซื้อวัสดุ</t>
  </si>
  <si>
    <t xml:space="preserve">  - ค่าวัสดุ/วัสดุสำนักงาน</t>
  </si>
  <si>
    <t>6. ค่าใช้จ่ายอื่นๆ</t>
  </si>
  <si>
    <t>1.ค่า พรบ.รถยนต์</t>
  </si>
  <si>
    <t>2.ค่ากำจัดปลวก</t>
  </si>
  <si>
    <t>ค่าใช้จ่ายอื่นๆ</t>
  </si>
  <si>
    <t xml:space="preserve">   - ค่าประกัน(พ.ร.บ.)รถยนต์</t>
  </si>
  <si>
    <t xml:space="preserve">   - ค่าจ้างกำจัดปลวก</t>
  </si>
  <si>
    <t>(ร้อยละ 94.73)</t>
  </si>
  <si>
    <t>(ร้อยละ 105.27)</t>
  </si>
  <si>
    <t>7. แผนการใช้ค่าสาธารณูปโภค</t>
  </si>
  <si>
    <t>8. แผนการใช้จ่ายงบบุคลากร</t>
  </si>
  <si>
    <t>1. ค่าไฟฟ้า</t>
  </si>
  <si>
    <t>2. ค่าน้ำประปา</t>
  </si>
  <si>
    <t>3. ค่าโทรศัพท์</t>
  </si>
  <si>
    <t>4. ค่าไปรษณีโทรเลข</t>
  </si>
  <si>
    <t>สรุปแผนการการบริหารจัดการงบค่าสาธารณูปโภค</t>
  </si>
  <si>
    <t>รายละเอียดแผนการใช้จ่ายงบดำเนินงานศูนย์พัฒนาการสาธารณสุขมูลฐานชายแดนภาคใต้ จังหวัดยะลา</t>
  </si>
  <si>
    <t xml:space="preserve"> ปีงบประมาณ 2565</t>
  </si>
  <si>
    <t>4.  ค่าไปรษณีโทรเลข</t>
  </si>
  <si>
    <t>สรุปแผนการการบริหารจัดการงบค่าใช้จ่ายบุคลากร</t>
  </si>
  <si>
    <t>รวมค่าบุคลากร</t>
  </si>
  <si>
    <t>ค่าใช้จ่ายบุคลากร</t>
  </si>
  <si>
    <t>เงินค่าประกันสังคมและกองทุนสำรองเลี้ยงชีพ</t>
  </si>
  <si>
    <t>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</si>
</sst>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0"/>
      <name val="TH SarabunPSK"/>
      <family val="2"/>
    </font>
    <font>
      <b/>
      <sz val="16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name val="TH SarabunPSK"/>
      <family val="2"/>
    </font>
    <font>
      <sz val="11"/>
      <color theme="1"/>
      <name val="Tahoma"/>
      <family val="2"/>
      <scheme val="minor"/>
    </font>
    <font>
      <sz val="18"/>
      <color rgb="FFFF0000"/>
      <name val="TH SarabunPSK"/>
      <family val="2"/>
    </font>
    <font>
      <sz val="18"/>
      <name val="TH SarabunPSK"/>
      <family val="2"/>
    </font>
    <font>
      <sz val="16"/>
      <color theme="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 tint="-0.499984740745262"/>
      <name val="TH SarabunPSK"/>
      <family val="2"/>
    </font>
    <font>
      <b/>
      <sz val="16"/>
      <color theme="0" tint="-0.499984740745262"/>
      <name val="TH SarabunPSK"/>
      <family val="2"/>
    </font>
    <font>
      <sz val="14"/>
      <color theme="0" tint="-0.499984740745262"/>
      <name val="TH SarabunPSK"/>
      <family val="2"/>
    </font>
    <font>
      <sz val="18"/>
      <color theme="0" tint="-0.499984740745262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/>
    <xf numFmtId="187" fontId="12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4" xfId="0" applyFont="1" applyFill="1" applyBorder="1"/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/>
    <xf numFmtId="0" fontId="8" fillId="5" borderId="1" xfId="2" applyFont="1" applyFill="1" applyAlignment="1">
      <alignment horizontal="center"/>
    </xf>
    <xf numFmtId="4" fontId="4" fillId="0" borderId="0" xfId="0" applyNumberFormat="1" applyFont="1"/>
    <xf numFmtId="4" fontId="3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4" fontId="4" fillId="0" borderId="0" xfId="1" applyNumberFormat="1" applyFont="1"/>
    <xf numFmtId="17" fontId="8" fillId="5" borderId="1" xfId="2" applyNumberFormat="1" applyFont="1" applyFill="1" applyAlignment="1">
      <alignment horizontal="center"/>
    </xf>
    <xf numFmtId="3" fontId="3" fillId="7" borderId="1" xfId="2" applyNumberFormat="1" applyFont="1" applyFill="1"/>
    <xf numFmtId="0" fontId="11" fillId="6" borderId="5" xfId="2" applyFont="1" applyFill="1" applyBorder="1" applyAlignment="1">
      <alignment horizontal="center"/>
    </xf>
    <xf numFmtId="3" fontId="3" fillId="6" borderId="5" xfId="2" applyNumberFormat="1" applyFont="1" applyFill="1" applyBorder="1"/>
    <xf numFmtId="0" fontId="4" fillId="7" borderId="3" xfId="0" applyFont="1" applyFill="1" applyBorder="1"/>
    <xf numFmtId="0" fontId="4" fillId="9" borderId="3" xfId="0" applyFont="1" applyFill="1" applyBorder="1"/>
    <xf numFmtId="0" fontId="14" fillId="0" borderId="0" xfId="0" applyFont="1"/>
    <xf numFmtId="3" fontId="5" fillId="9" borderId="1" xfId="2" applyNumberFormat="1" applyFont="1" applyFill="1"/>
    <xf numFmtId="0" fontId="8" fillId="10" borderId="1" xfId="2" applyFont="1" applyFill="1" applyAlignment="1">
      <alignment horizontal="center"/>
    </xf>
    <xf numFmtId="3" fontId="5" fillId="10" borderId="1" xfId="2" applyNumberFormat="1" applyFont="1" applyFill="1"/>
    <xf numFmtId="3" fontId="3" fillId="10" borderId="1" xfId="2" applyNumberFormat="1" applyFont="1" applyFill="1"/>
    <xf numFmtId="3" fontId="3" fillId="0" borderId="0" xfId="2" applyNumberFormat="1" applyFont="1" applyFill="1" applyBorder="1"/>
    <xf numFmtId="188" fontId="13" fillId="0" borderId="0" xfId="1" applyNumberFormat="1" applyFont="1" applyFill="1" applyBorder="1"/>
    <xf numFmtId="0" fontId="10" fillId="0" borderId="0" xfId="2" applyFont="1" applyFill="1" applyBorder="1"/>
    <xf numFmtId="3" fontId="9" fillId="0" borderId="0" xfId="2" applyNumberFormat="1" applyFont="1" applyFill="1" applyBorder="1"/>
    <xf numFmtId="3" fontId="10" fillId="0" borderId="0" xfId="2" applyNumberFormat="1" applyFont="1" applyFill="1" applyBorder="1"/>
    <xf numFmtId="0" fontId="4" fillId="7" borderId="1" xfId="2" applyFont="1" applyFill="1"/>
    <xf numFmtId="0" fontId="15" fillId="11" borderId="1" xfId="2" applyFont="1" applyFill="1"/>
    <xf numFmtId="0" fontId="4" fillId="11" borderId="1" xfId="2" applyFont="1" applyFill="1"/>
    <xf numFmtId="3" fontId="3" fillId="11" borderId="1" xfId="2" applyNumberFormat="1" applyFont="1" applyFill="1"/>
    <xf numFmtId="0" fontId="7" fillId="14" borderId="2" xfId="0" applyFont="1" applyFill="1" applyBorder="1"/>
    <xf numFmtId="3" fontId="7" fillId="14" borderId="2" xfId="0" applyNumberFormat="1" applyFont="1" applyFill="1" applyBorder="1"/>
    <xf numFmtId="3" fontId="14" fillId="14" borderId="2" xfId="0" applyNumberFormat="1" applyFont="1" applyFill="1" applyBorder="1"/>
    <xf numFmtId="0" fontId="13" fillId="14" borderId="2" xfId="0" applyFont="1" applyFill="1" applyBorder="1"/>
    <xf numFmtId="3" fontId="13" fillId="14" borderId="2" xfId="0" applyNumberFormat="1" applyFont="1" applyFill="1" applyBorder="1"/>
    <xf numFmtId="3" fontId="5" fillId="0" borderId="1" xfId="2" applyNumberFormat="1" applyFont="1" applyFill="1"/>
    <xf numFmtId="0" fontId="4" fillId="11" borderId="3" xfId="0" applyFont="1" applyFill="1" applyBorder="1"/>
    <xf numFmtId="3" fontId="9" fillId="11" borderId="1" xfId="2" applyNumberFormat="1" applyFont="1" applyFill="1"/>
    <xf numFmtId="3" fontId="3" fillId="0" borderId="0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right"/>
    </xf>
    <xf numFmtId="0" fontId="4" fillId="12" borderId="3" xfId="0" applyFont="1" applyFill="1" applyBorder="1"/>
    <xf numFmtId="3" fontId="5" fillId="12" borderId="1" xfId="2" applyNumberFormat="1" applyFont="1" applyFill="1"/>
    <xf numFmtId="0" fontId="4" fillId="13" borderId="3" xfId="0" applyFont="1" applyFill="1" applyBorder="1"/>
    <xf numFmtId="3" fontId="5" fillId="13" borderId="1" xfId="2" applyNumberFormat="1" applyFont="1" applyFill="1"/>
    <xf numFmtId="4" fontId="3" fillId="16" borderId="2" xfId="0" applyNumberFormat="1" applyFont="1" applyFill="1" applyBorder="1" applyAlignment="1">
      <alignment horizontal="center" vertical="top" wrapText="1"/>
    </xf>
    <xf numFmtId="4" fontId="3" fillId="17" borderId="2" xfId="0" applyNumberFormat="1" applyFont="1" applyFill="1" applyBorder="1" applyAlignment="1">
      <alignment horizontal="center" vertical="center"/>
    </xf>
    <xf numFmtId="4" fontId="3" fillId="8" borderId="2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/>
    <xf numFmtId="4" fontId="4" fillId="8" borderId="10" xfId="0" applyNumberFormat="1" applyFont="1" applyFill="1" applyBorder="1"/>
    <xf numFmtId="4" fontId="4" fillId="16" borderId="10" xfId="1" applyNumberFormat="1" applyFont="1" applyFill="1" applyBorder="1"/>
    <xf numFmtId="4" fontId="4" fillId="17" borderId="10" xfId="0" applyNumberFormat="1" applyFont="1" applyFill="1" applyBorder="1"/>
    <xf numFmtId="0" fontId="4" fillId="0" borderId="10" xfId="2" applyFont="1" applyFill="1" applyBorder="1"/>
    <xf numFmtId="0" fontId="3" fillId="15" borderId="10" xfId="0" applyFont="1" applyFill="1" applyBorder="1" applyAlignment="1">
      <alignment horizontal="center"/>
    </xf>
    <xf numFmtId="0" fontId="3" fillId="15" borderId="10" xfId="2" applyFont="1" applyFill="1" applyBorder="1"/>
    <xf numFmtId="4" fontId="4" fillId="16" borderId="10" xfId="1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/>
    <xf numFmtId="4" fontId="4" fillId="8" borderId="11" xfId="0" applyNumberFormat="1" applyFont="1" applyFill="1" applyBorder="1"/>
    <xf numFmtId="4" fontId="4" fillId="16" borderId="11" xfId="1" applyNumberFormat="1" applyFont="1" applyFill="1" applyBorder="1"/>
    <xf numFmtId="4" fontId="4" fillId="17" borderId="11" xfId="0" applyNumberFormat="1" applyFont="1" applyFill="1" applyBorder="1"/>
    <xf numFmtId="0" fontId="3" fillId="15" borderId="9" xfId="0" applyFont="1" applyFill="1" applyBorder="1" applyAlignment="1">
      <alignment horizontal="center"/>
    </xf>
    <xf numFmtId="0" fontId="3" fillId="15" borderId="9" xfId="0" applyFont="1" applyFill="1" applyBorder="1"/>
    <xf numFmtId="4" fontId="4" fillId="15" borderId="9" xfId="0" applyNumberFormat="1" applyFont="1" applyFill="1" applyBorder="1" applyAlignment="1">
      <alignment horizontal="center"/>
    </xf>
    <xf numFmtId="4" fontId="4" fillId="15" borderId="9" xfId="1" applyNumberFormat="1" applyFont="1" applyFill="1" applyBorder="1"/>
    <xf numFmtId="4" fontId="4" fillId="15" borderId="9" xfId="0" applyNumberFormat="1" applyFont="1" applyFill="1" applyBorder="1"/>
    <xf numFmtId="4" fontId="4" fillId="15" borderId="10" xfId="0" applyNumberFormat="1" applyFont="1" applyFill="1" applyBorder="1"/>
    <xf numFmtId="4" fontId="4" fillId="15" borderId="10" xfId="1" applyNumberFormat="1" applyFont="1" applyFill="1" applyBorder="1"/>
    <xf numFmtId="0" fontId="3" fillId="15" borderId="10" xfId="0" applyFont="1" applyFill="1" applyBorder="1"/>
    <xf numFmtId="0" fontId="4" fillId="15" borderId="10" xfId="0" applyFont="1" applyFill="1" applyBorder="1" applyAlignment="1">
      <alignment horizontal="center"/>
    </xf>
    <xf numFmtId="0" fontId="4" fillId="15" borderId="10" xfId="0" applyFont="1" applyFill="1" applyBorder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right"/>
    </xf>
    <xf numFmtId="4" fontId="4" fillId="6" borderId="2" xfId="0" applyNumberFormat="1" applyFont="1" applyFill="1" applyBorder="1"/>
    <xf numFmtId="4" fontId="4" fillId="6" borderId="2" xfId="1" applyNumberFormat="1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/>
    <xf numFmtId="4" fontId="4" fillId="3" borderId="12" xfId="0" applyNumberFormat="1" applyFont="1" applyFill="1" applyBorder="1"/>
    <xf numFmtId="4" fontId="4" fillId="16" borderId="12" xfId="1" applyNumberFormat="1" applyFont="1" applyFill="1" applyBorder="1"/>
    <xf numFmtId="4" fontId="4" fillId="4" borderId="12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center"/>
    </xf>
    <xf numFmtId="4" fontId="16" fillId="0" borderId="0" xfId="1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0" fontId="3" fillId="6" borderId="2" xfId="0" applyFont="1" applyFill="1" applyBorder="1" applyAlignment="1">
      <alignment horizontal="right"/>
    </xf>
    <xf numFmtId="4" fontId="3" fillId="6" borderId="2" xfId="0" applyNumberFormat="1" applyFont="1" applyFill="1" applyBorder="1"/>
    <xf numFmtId="4" fontId="3" fillId="6" borderId="2" xfId="1" applyNumberFormat="1" applyFont="1" applyFill="1" applyBorder="1"/>
    <xf numFmtId="4" fontId="17" fillId="0" borderId="0" xfId="0" applyNumberFormat="1" applyFont="1" applyFill="1" applyBorder="1" applyAlignment="1">
      <alignment horizontal="center"/>
    </xf>
    <xf numFmtId="4" fontId="17" fillId="0" borderId="0" xfId="1" applyNumberFormat="1" applyFont="1" applyFill="1" applyBorder="1" applyAlignment="1">
      <alignment horizontal="center"/>
    </xf>
    <xf numFmtId="4" fontId="17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/>
    <xf numFmtId="4" fontId="3" fillId="0" borderId="0" xfId="1" applyNumberFormat="1" applyFont="1" applyFill="1" applyBorder="1"/>
    <xf numFmtId="0" fontId="4" fillId="0" borderId="0" xfId="0" applyFont="1" applyFill="1"/>
    <xf numFmtId="0" fontId="4" fillId="0" borderId="9" xfId="0" applyFont="1" applyFill="1" applyBorder="1" applyAlignment="1">
      <alignment horizontal="center"/>
    </xf>
    <xf numFmtId="0" fontId="4" fillId="0" borderId="9" xfId="0" applyFont="1" applyBorder="1"/>
    <xf numFmtId="4" fontId="4" fillId="3" borderId="9" xfId="0" applyNumberFormat="1" applyFont="1" applyFill="1" applyBorder="1"/>
    <xf numFmtId="4" fontId="4" fillId="16" borderId="9" xfId="1" applyNumberFormat="1" applyFont="1" applyFill="1" applyBorder="1"/>
    <xf numFmtId="4" fontId="4" fillId="4" borderId="9" xfId="0" applyNumberFormat="1" applyFont="1" applyFill="1" applyBorder="1"/>
    <xf numFmtId="0" fontId="4" fillId="0" borderId="11" xfId="0" applyFont="1" applyBorder="1"/>
    <xf numFmtId="4" fontId="4" fillId="3" borderId="11" xfId="0" applyNumberFormat="1" applyFont="1" applyFill="1" applyBorder="1"/>
    <xf numFmtId="4" fontId="4" fillId="4" borderId="11" xfId="0" applyNumberFormat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4" fontId="4" fillId="3" borderId="10" xfId="0" applyNumberFormat="1" applyFont="1" applyFill="1" applyBorder="1"/>
    <xf numFmtId="4" fontId="4" fillId="4" borderId="1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0" fillId="14" borderId="1" xfId="2" applyFont="1" applyFill="1"/>
    <xf numFmtId="3" fontId="21" fillId="14" borderId="1" xfId="2" applyNumberFormat="1" applyFont="1" applyFill="1"/>
    <xf numFmtId="3" fontId="21" fillId="10" borderId="1" xfId="2" applyNumberFormat="1" applyFont="1" applyFill="1"/>
    <xf numFmtId="3" fontId="20" fillId="14" borderId="1" xfId="2" applyNumberFormat="1" applyFont="1" applyFill="1"/>
    <xf numFmtId="3" fontId="21" fillId="6" borderId="5" xfId="2" applyNumberFormat="1" applyFont="1" applyFill="1" applyBorder="1"/>
    <xf numFmtId="188" fontId="22" fillId="14" borderId="2" xfId="1" applyNumberFormat="1" applyFont="1" applyFill="1" applyBorder="1"/>
    <xf numFmtId="0" fontId="23" fillId="0" borderId="0" xfId="0" applyFont="1"/>
    <xf numFmtId="188" fontId="23" fillId="14" borderId="2" xfId="1" applyNumberFormat="1" applyFont="1" applyFill="1" applyBorder="1"/>
    <xf numFmtId="3" fontId="21" fillId="14" borderId="5" xfId="2" applyNumberFormat="1" applyFont="1" applyFill="1" applyBorder="1"/>
    <xf numFmtId="0" fontId="20" fillId="14" borderId="6" xfId="2" applyFont="1" applyFill="1" applyBorder="1"/>
    <xf numFmtId="3" fontId="21" fillId="14" borderId="6" xfId="2" applyNumberFormat="1" applyFont="1" applyFill="1" applyBorder="1"/>
    <xf numFmtId="3" fontId="20" fillId="14" borderId="6" xfId="2" applyNumberFormat="1" applyFont="1" applyFill="1" applyBorder="1"/>
    <xf numFmtId="3" fontId="21" fillId="14" borderId="7" xfId="2" applyNumberFormat="1" applyFont="1" applyFill="1" applyBorder="1"/>
    <xf numFmtId="188" fontId="23" fillId="14" borderId="8" xfId="1" applyNumberFormat="1" applyFont="1" applyFill="1" applyBorder="1"/>
    <xf numFmtId="3" fontId="7" fillId="0" borderId="0" xfId="0" applyNumberFormat="1" applyFont="1"/>
    <xf numFmtId="3" fontId="7" fillId="6" borderId="0" xfId="0" applyNumberFormat="1" applyFont="1" applyFill="1"/>
    <xf numFmtId="3" fontId="7" fillId="18" borderId="0" xfId="0" applyNumberFormat="1" applyFont="1" applyFill="1"/>
  </cellXfs>
  <cellStyles count="5">
    <cellStyle name="Comma 2" xfId="4" xr:uid="{00000000-0005-0000-0000-000001000000}"/>
    <cellStyle name="Normal 2" xfId="3" xr:uid="{00000000-0005-0000-0000-000003000000}"/>
    <cellStyle name="จุลภาค" xfId="1" builtinId="3"/>
    <cellStyle name="เซลล์ตรวจสอบ" xfId="2" builtinId="23"/>
    <cellStyle name="ปกติ" xfId="0" builtinId="0"/>
  </cellStyles>
  <dxfs count="0"/>
  <tableStyles count="0" defaultTableStyle="TableStyleMedium2" defaultPivotStyle="PivotStyleLight16"/>
  <colors>
    <mruColors>
      <color rgb="FF00FF00"/>
      <color rgb="FFFFCC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65"/>
  <sheetViews>
    <sheetView topLeftCell="A22" zoomScaleNormal="100" workbookViewId="0">
      <selection activeCell="D10" sqref="D10"/>
    </sheetView>
  </sheetViews>
  <sheetFormatPr defaultRowHeight="24" x14ac:dyDescent="0.55000000000000004"/>
  <cols>
    <col min="1" max="1" width="5.125" style="1" customWidth="1"/>
    <col min="2" max="2" width="33.75" style="1" customWidth="1"/>
    <col min="3" max="3" width="12.75" style="11" customWidth="1"/>
    <col min="4" max="4" width="11.75" style="11" customWidth="1"/>
    <col min="5" max="5" width="12.75" style="11" customWidth="1"/>
    <col min="6" max="8" width="9" style="1"/>
    <col min="9" max="10" width="9" style="1" customWidth="1"/>
    <col min="11" max="16384" width="9" style="1"/>
  </cols>
  <sheetData>
    <row r="1" spans="1:5" x14ac:dyDescent="0.55000000000000004">
      <c r="A1" s="113" t="s">
        <v>45</v>
      </c>
      <c r="B1" s="113"/>
      <c r="C1" s="113"/>
      <c r="D1" s="113"/>
      <c r="E1" s="113"/>
    </row>
    <row r="2" spans="1:5" x14ac:dyDescent="0.55000000000000004">
      <c r="A2" s="113" t="s">
        <v>0</v>
      </c>
      <c r="B2" s="113"/>
      <c r="C2" s="113"/>
      <c r="D2" s="113"/>
      <c r="E2" s="113"/>
    </row>
    <row r="3" spans="1:5" ht="21" customHeight="1" x14ac:dyDescent="0.55000000000000004">
      <c r="A3" s="114" t="s">
        <v>36</v>
      </c>
      <c r="B3" s="114"/>
      <c r="C3" s="114"/>
      <c r="D3" s="114"/>
      <c r="E3" s="114"/>
    </row>
    <row r="4" spans="1:5" ht="11.25" customHeight="1" x14ac:dyDescent="0.55000000000000004">
      <c r="A4" s="2"/>
      <c r="B4" s="2"/>
      <c r="C4" s="12"/>
      <c r="D4" s="12"/>
    </row>
    <row r="5" spans="1:5" x14ac:dyDescent="0.55000000000000004">
      <c r="A5" s="3" t="s">
        <v>1</v>
      </c>
      <c r="B5" s="3" t="s">
        <v>2</v>
      </c>
      <c r="C5" s="52" t="s">
        <v>3</v>
      </c>
      <c r="D5" s="50" t="s">
        <v>4</v>
      </c>
      <c r="E5" s="51" t="s">
        <v>5</v>
      </c>
    </row>
    <row r="6" spans="1:5" x14ac:dyDescent="0.55000000000000004">
      <c r="A6" s="67">
        <v>1</v>
      </c>
      <c r="B6" s="68" t="s">
        <v>20</v>
      </c>
      <c r="C6" s="69"/>
      <c r="D6" s="70"/>
      <c r="E6" s="71"/>
    </row>
    <row r="7" spans="1:5" x14ac:dyDescent="0.55000000000000004">
      <c r="A7" s="53"/>
      <c r="B7" s="54" t="s">
        <v>7</v>
      </c>
      <c r="C7" s="55">
        <v>199660</v>
      </c>
      <c r="D7" s="56">
        <v>279524</v>
      </c>
      <c r="E7" s="57">
        <f>SUM(C7:D7)</f>
        <v>479184</v>
      </c>
    </row>
    <row r="8" spans="1:5" x14ac:dyDescent="0.55000000000000004">
      <c r="A8" s="53"/>
      <c r="B8" s="54" t="s">
        <v>8</v>
      </c>
      <c r="C8" s="55">
        <v>95765</v>
      </c>
      <c r="D8" s="56">
        <v>134071</v>
      </c>
      <c r="E8" s="57">
        <f>SUM(C8:D8)</f>
        <v>229836</v>
      </c>
    </row>
    <row r="9" spans="1:5" x14ac:dyDescent="0.55000000000000004">
      <c r="A9" s="53"/>
      <c r="B9" s="54" t="s">
        <v>9</v>
      </c>
      <c r="C9" s="55">
        <v>195000</v>
      </c>
      <c r="D9" s="56">
        <v>273000</v>
      </c>
      <c r="E9" s="57">
        <f>SUM(C9:D9)</f>
        <v>468000</v>
      </c>
    </row>
    <row r="10" spans="1:5" x14ac:dyDescent="0.55000000000000004">
      <c r="A10" s="53"/>
      <c r="B10" s="54" t="s">
        <v>16</v>
      </c>
      <c r="C10" s="55">
        <v>4000</v>
      </c>
      <c r="D10" s="56">
        <v>3000</v>
      </c>
      <c r="E10" s="57">
        <f>SUM(C10:D10)</f>
        <v>7000</v>
      </c>
    </row>
    <row r="11" spans="1:5" x14ac:dyDescent="0.55000000000000004">
      <c r="A11" s="53"/>
      <c r="B11" s="58" t="s">
        <v>35</v>
      </c>
      <c r="C11" s="55">
        <v>8000</v>
      </c>
      <c r="D11" s="56">
        <v>0</v>
      </c>
      <c r="E11" s="57">
        <f>SUM(C11:D11)</f>
        <v>8000</v>
      </c>
    </row>
    <row r="12" spans="1:5" x14ac:dyDescent="0.55000000000000004">
      <c r="A12" s="53"/>
      <c r="B12" s="58"/>
      <c r="C12" s="55"/>
      <c r="D12" s="56"/>
      <c r="E12" s="57"/>
    </row>
    <row r="13" spans="1:5" x14ac:dyDescent="0.55000000000000004">
      <c r="A13" s="59">
        <v>2</v>
      </c>
      <c r="B13" s="60" t="s">
        <v>47</v>
      </c>
      <c r="C13" s="72"/>
      <c r="D13" s="73"/>
      <c r="E13" s="72"/>
    </row>
    <row r="14" spans="1:5" x14ac:dyDescent="0.55000000000000004">
      <c r="A14" s="53"/>
      <c r="B14" s="58" t="s">
        <v>48</v>
      </c>
      <c r="C14" s="55">
        <v>7440</v>
      </c>
      <c r="D14" s="56">
        <v>7440</v>
      </c>
      <c r="E14" s="57">
        <f>SUM(C14:D14)</f>
        <v>14880</v>
      </c>
    </row>
    <row r="15" spans="1:5" x14ac:dyDescent="0.55000000000000004">
      <c r="A15" s="53"/>
      <c r="B15" s="58" t="s">
        <v>49</v>
      </c>
      <c r="C15" s="55">
        <v>1240</v>
      </c>
      <c r="D15" s="56">
        <v>1240</v>
      </c>
      <c r="E15" s="57">
        <f>SUM(C15:D15)</f>
        <v>2480</v>
      </c>
    </row>
    <row r="16" spans="1:5" x14ac:dyDescent="0.55000000000000004">
      <c r="A16" s="53"/>
      <c r="B16" s="58"/>
      <c r="C16" s="55"/>
      <c r="D16" s="56"/>
      <c r="E16" s="57"/>
    </row>
    <row r="17" spans="1:5" x14ac:dyDescent="0.55000000000000004">
      <c r="A17" s="59">
        <v>3</v>
      </c>
      <c r="B17" s="60" t="s">
        <v>21</v>
      </c>
      <c r="C17" s="72"/>
      <c r="D17" s="73"/>
      <c r="E17" s="72"/>
    </row>
    <row r="18" spans="1:5" x14ac:dyDescent="0.55000000000000004">
      <c r="A18" s="53"/>
      <c r="B18" s="54" t="s">
        <v>6</v>
      </c>
      <c r="C18" s="55">
        <v>82000</v>
      </c>
      <c r="D18" s="56">
        <v>60000</v>
      </c>
      <c r="E18" s="57">
        <f>SUM(C18:D18)</f>
        <v>142000</v>
      </c>
    </row>
    <row r="19" spans="1:5" x14ac:dyDescent="0.55000000000000004">
      <c r="A19" s="53"/>
      <c r="B19" s="54" t="s">
        <v>19</v>
      </c>
      <c r="C19" s="55">
        <v>25000</v>
      </c>
      <c r="D19" s="56">
        <v>5000</v>
      </c>
      <c r="E19" s="57">
        <f>SUM(C19:D19)</f>
        <v>30000</v>
      </c>
    </row>
    <row r="20" spans="1:5" x14ac:dyDescent="0.55000000000000004">
      <c r="A20" s="53"/>
      <c r="B20" s="54"/>
      <c r="C20" s="55"/>
      <c r="D20" s="56"/>
      <c r="E20" s="57"/>
    </row>
    <row r="21" spans="1:5" x14ac:dyDescent="0.55000000000000004">
      <c r="A21" s="59">
        <v>4</v>
      </c>
      <c r="B21" s="74" t="s">
        <v>64</v>
      </c>
      <c r="C21" s="72"/>
      <c r="D21" s="73"/>
      <c r="E21" s="72"/>
    </row>
    <row r="22" spans="1:5" x14ac:dyDescent="0.55000000000000004">
      <c r="A22" s="53"/>
      <c r="B22" s="54" t="s">
        <v>65</v>
      </c>
      <c r="C22" s="55">
        <v>20000</v>
      </c>
      <c r="D22" s="61">
        <v>5000</v>
      </c>
      <c r="E22" s="57">
        <f>SUM(C22:D22)</f>
        <v>25000</v>
      </c>
    </row>
    <row r="23" spans="1:5" x14ac:dyDescent="0.55000000000000004">
      <c r="A23" s="53"/>
      <c r="B23" s="54" t="s">
        <v>66</v>
      </c>
      <c r="C23" s="55">
        <v>25000</v>
      </c>
      <c r="D23" s="56">
        <v>5000</v>
      </c>
      <c r="E23" s="57">
        <f>SUM(C23:D23)</f>
        <v>30000</v>
      </c>
    </row>
    <row r="24" spans="1:5" x14ac:dyDescent="0.55000000000000004">
      <c r="A24" s="53"/>
      <c r="B24" s="54" t="s">
        <v>67</v>
      </c>
      <c r="C24" s="55">
        <v>16000</v>
      </c>
      <c r="D24" s="56">
        <v>4000</v>
      </c>
      <c r="E24" s="57">
        <f>SUM(C24:D24)</f>
        <v>20000</v>
      </c>
    </row>
    <row r="25" spans="1:5" x14ac:dyDescent="0.55000000000000004">
      <c r="A25" s="53"/>
      <c r="B25" s="54"/>
      <c r="C25" s="55"/>
      <c r="D25" s="56"/>
      <c r="E25" s="57"/>
    </row>
    <row r="26" spans="1:5" x14ac:dyDescent="0.55000000000000004">
      <c r="A26" s="59">
        <v>5</v>
      </c>
      <c r="B26" s="74" t="s">
        <v>72</v>
      </c>
      <c r="C26" s="72"/>
      <c r="D26" s="73"/>
      <c r="E26" s="72"/>
    </row>
    <row r="27" spans="1:5" x14ac:dyDescent="0.55000000000000004">
      <c r="A27" s="53"/>
      <c r="B27" s="54" t="s">
        <v>73</v>
      </c>
      <c r="C27" s="55">
        <v>8000</v>
      </c>
      <c r="D27" s="56">
        <v>2734</v>
      </c>
      <c r="E27" s="57">
        <f>SUM(C27:D27)</f>
        <v>10734</v>
      </c>
    </row>
    <row r="28" spans="1:5" x14ac:dyDescent="0.55000000000000004">
      <c r="A28" s="53"/>
      <c r="B28" s="54" t="s">
        <v>10</v>
      </c>
      <c r="C28" s="55">
        <v>6800</v>
      </c>
      <c r="D28" s="56">
        <v>2000</v>
      </c>
      <c r="E28" s="57">
        <f t="shared" ref="E28" si="0">SUM(C28:D28)</f>
        <v>8800</v>
      </c>
    </row>
    <row r="29" spans="1:5" x14ac:dyDescent="0.55000000000000004">
      <c r="A29" s="53"/>
      <c r="B29" s="54"/>
      <c r="C29" s="55"/>
      <c r="D29" s="56"/>
      <c r="E29" s="57"/>
    </row>
    <row r="30" spans="1:5" x14ac:dyDescent="0.55000000000000004">
      <c r="A30" s="75">
        <v>6</v>
      </c>
      <c r="B30" s="76" t="s">
        <v>77</v>
      </c>
      <c r="C30" s="72"/>
      <c r="D30" s="73"/>
      <c r="E30" s="72"/>
    </row>
    <row r="31" spans="1:5" x14ac:dyDescent="0.55000000000000004">
      <c r="A31" s="53"/>
      <c r="B31" s="54" t="s">
        <v>78</v>
      </c>
      <c r="C31" s="55">
        <v>4086</v>
      </c>
      <c r="D31" s="56">
        <v>0</v>
      </c>
      <c r="E31" s="57">
        <f>SUM(C31:D31)</f>
        <v>4086</v>
      </c>
    </row>
    <row r="32" spans="1:5" x14ac:dyDescent="0.55000000000000004">
      <c r="A32" s="53"/>
      <c r="B32" s="54" t="s">
        <v>79</v>
      </c>
      <c r="C32" s="55">
        <v>12500</v>
      </c>
      <c r="D32" s="56">
        <v>7500</v>
      </c>
      <c r="E32" s="57">
        <f>SUM(C32:D32)</f>
        <v>20000</v>
      </c>
    </row>
    <row r="33" spans="1:5" x14ac:dyDescent="0.55000000000000004">
      <c r="A33" s="62"/>
      <c r="B33" s="63"/>
      <c r="C33" s="64"/>
      <c r="D33" s="65"/>
      <c r="E33" s="66"/>
    </row>
    <row r="34" spans="1:5" x14ac:dyDescent="0.55000000000000004">
      <c r="A34" s="77"/>
      <c r="B34" s="78" t="s">
        <v>68</v>
      </c>
      <c r="C34" s="79">
        <f>SUM(C7:C33)</f>
        <v>710491</v>
      </c>
      <c r="D34" s="80">
        <f>SUM(D7:D33)</f>
        <v>789509</v>
      </c>
      <c r="E34" s="79">
        <f>SUM(C34:D34)</f>
        <v>1500000</v>
      </c>
    </row>
    <row r="35" spans="1:5" x14ac:dyDescent="0.55000000000000004">
      <c r="A35" s="86"/>
      <c r="B35" s="87"/>
      <c r="C35" s="88" t="s">
        <v>80</v>
      </c>
      <c r="D35" s="89" t="s">
        <v>81</v>
      </c>
      <c r="E35" s="90"/>
    </row>
    <row r="36" spans="1:5" x14ac:dyDescent="0.55000000000000004">
      <c r="A36" s="86"/>
      <c r="B36" s="87"/>
      <c r="C36" s="88"/>
      <c r="D36" s="89"/>
      <c r="E36" s="90"/>
    </row>
    <row r="37" spans="1:5" x14ac:dyDescent="0.55000000000000004">
      <c r="A37" s="113" t="s">
        <v>88</v>
      </c>
      <c r="B37" s="113"/>
      <c r="C37" s="113"/>
      <c r="D37" s="113"/>
      <c r="E37" s="113"/>
    </row>
    <row r="38" spans="1:5" ht="21" customHeight="1" x14ac:dyDescent="0.55000000000000004">
      <c r="A38" s="113" t="s">
        <v>0</v>
      </c>
      <c r="B38" s="113"/>
      <c r="C38" s="113"/>
      <c r="D38" s="113"/>
      <c r="E38" s="113"/>
    </row>
    <row r="39" spans="1:5" x14ac:dyDescent="0.55000000000000004">
      <c r="A39" s="114" t="s">
        <v>36</v>
      </c>
      <c r="B39" s="114"/>
      <c r="C39" s="114"/>
      <c r="D39" s="114"/>
      <c r="E39" s="114"/>
    </row>
    <row r="40" spans="1:5" ht="13.5" customHeight="1" x14ac:dyDescent="0.55000000000000004">
      <c r="A40" s="86"/>
      <c r="B40" s="87"/>
      <c r="C40" s="88"/>
      <c r="D40" s="89"/>
      <c r="E40" s="90"/>
    </row>
    <row r="41" spans="1:5" x14ac:dyDescent="0.55000000000000004">
      <c r="A41" s="3" t="s">
        <v>1</v>
      </c>
      <c r="B41" s="3" t="s">
        <v>2</v>
      </c>
      <c r="C41" s="52" t="s">
        <v>3</v>
      </c>
      <c r="D41" s="50" t="s">
        <v>4</v>
      </c>
      <c r="E41" s="51" t="s">
        <v>5</v>
      </c>
    </row>
    <row r="42" spans="1:5" x14ac:dyDescent="0.55000000000000004">
      <c r="A42" s="109">
        <v>1</v>
      </c>
      <c r="B42" s="110" t="s">
        <v>11</v>
      </c>
      <c r="C42" s="103"/>
      <c r="D42" s="104"/>
      <c r="E42" s="105"/>
    </row>
    <row r="43" spans="1:5" x14ac:dyDescent="0.55000000000000004">
      <c r="A43" s="53"/>
      <c r="B43" s="54" t="s">
        <v>84</v>
      </c>
      <c r="C43" s="111">
        <v>114400</v>
      </c>
      <c r="D43" s="56">
        <v>114300</v>
      </c>
      <c r="E43" s="112">
        <f>SUM(C43:D43)</f>
        <v>228700</v>
      </c>
    </row>
    <row r="44" spans="1:5" x14ac:dyDescent="0.55000000000000004">
      <c r="A44" s="53"/>
      <c r="B44" s="54" t="s">
        <v>85</v>
      </c>
      <c r="C44" s="111">
        <v>1200</v>
      </c>
      <c r="D44" s="56">
        <v>1300</v>
      </c>
      <c r="E44" s="112">
        <f>SUM(C44:D44)</f>
        <v>2500</v>
      </c>
    </row>
    <row r="45" spans="1:5" x14ac:dyDescent="0.55000000000000004">
      <c r="A45" s="53"/>
      <c r="B45" s="54" t="s">
        <v>86</v>
      </c>
      <c r="C45" s="111">
        <v>3600</v>
      </c>
      <c r="D45" s="56">
        <v>3600</v>
      </c>
      <c r="E45" s="112">
        <f>SUM(C45:D45)</f>
        <v>7200</v>
      </c>
    </row>
    <row r="46" spans="1:5" x14ac:dyDescent="0.55000000000000004">
      <c r="A46" s="62"/>
      <c r="B46" s="63" t="s">
        <v>91</v>
      </c>
      <c r="C46" s="107">
        <v>5800</v>
      </c>
      <c r="D46" s="65">
        <v>5800</v>
      </c>
      <c r="E46" s="108">
        <f>SUM(C46:D46)</f>
        <v>11600</v>
      </c>
    </row>
    <row r="47" spans="1:5" x14ac:dyDescent="0.55000000000000004">
      <c r="A47" s="77"/>
      <c r="B47" s="91" t="s">
        <v>12</v>
      </c>
      <c r="C47" s="92">
        <f>SUM(C43:C46)</f>
        <v>125000</v>
      </c>
      <c r="D47" s="93">
        <f>SUM(D43:D46)</f>
        <v>125000</v>
      </c>
      <c r="E47" s="92">
        <f>SUM(E43:E46)</f>
        <v>250000</v>
      </c>
    </row>
    <row r="48" spans="1:5" x14ac:dyDescent="0.55000000000000004">
      <c r="A48" s="6"/>
      <c r="B48" s="7"/>
      <c r="C48" s="13"/>
      <c r="D48" s="14"/>
    </row>
    <row r="49" spans="1:5" x14ac:dyDescent="0.55000000000000004">
      <c r="A49" s="6"/>
      <c r="B49" s="7"/>
      <c r="C49" s="13"/>
      <c r="D49" s="14"/>
    </row>
    <row r="50" spans="1:5" x14ac:dyDescent="0.55000000000000004">
      <c r="A50" s="113" t="s">
        <v>92</v>
      </c>
      <c r="B50" s="113"/>
      <c r="C50" s="113"/>
      <c r="D50" s="113"/>
      <c r="E50" s="113"/>
    </row>
    <row r="51" spans="1:5" x14ac:dyDescent="0.55000000000000004">
      <c r="A51" s="113" t="s">
        <v>0</v>
      </c>
      <c r="B51" s="113"/>
      <c r="C51" s="113"/>
      <c r="D51" s="113"/>
      <c r="E51" s="113"/>
    </row>
    <row r="52" spans="1:5" ht="21" customHeight="1" x14ac:dyDescent="0.55000000000000004">
      <c r="A52" s="114" t="s">
        <v>36</v>
      </c>
      <c r="B52" s="114"/>
      <c r="C52" s="114"/>
      <c r="D52" s="114"/>
      <c r="E52" s="114"/>
    </row>
    <row r="53" spans="1:5" ht="10.5" customHeight="1" x14ac:dyDescent="0.55000000000000004">
      <c r="A53" s="86"/>
      <c r="B53" s="87"/>
      <c r="C53" s="88"/>
      <c r="D53" s="89"/>
      <c r="E53" s="90"/>
    </row>
    <row r="54" spans="1:5" x14ac:dyDescent="0.55000000000000004">
      <c r="A54" s="3" t="s">
        <v>1</v>
      </c>
      <c r="B54" s="3" t="s">
        <v>2</v>
      </c>
      <c r="C54" s="52" t="s">
        <v>3</v>
      </c>
      <c r="D54" s="50" t="s">
        <v>4</v>
      </c>
      <c r="E54" s="51" t="s">
        <v>5</v>
      </c>
    </row>
    <row r="55" spans="1:5" x14ac:dyDescent="0.55000000000000004">
      <c r="A55" s="81">
        <v>1</v>
      </c>
      <c r="B55" s="82" t="s">
        <v>94</v>
      </c>
      <c r="C55" s="83"/>
      <c r="D55" s="84"/>
      <c r="E55" s="85"/>
    </row>
    <row r="56" spans="1:5" x14ac:dyDescent="0.55000000000000004">
      <c r="A56" s="101"/>
      <c r="B56" s="102" t="s">
        <v>95</v>
      </c>
      <c r="C56" s="103">
        <v>4500</v>
      </c>
      <c r="D56" s="104">
        <v>4500</v>
      </c>
      <c r="E56" s="105">
        <f>SUM(C56:D56)</f>
        <v>9000</v>
      </c>
    </row>
    <row r="57" spans="1:5" x14ac:dyDescent="0.55000000000000004">
      <c r="A57" s="62"/>
      <c r="B57" s="106" t="s">
        <v>43</v>
      </c>
      <c r="C57" s="107">
        <v>36000</v>
      </c>
      <c r="D57" s="65">
        <v>36000</v>
      </c>
      <c r="E57" s="108">
        <f>SUM(C57:D57)</f>
        <v>72000</v>
      </c>
    </row>
    <row r="58" spans="1:5" x14ac:dyDescent="0.55000000000000004">
      <c r="A58" s="77"/>
      <c r="B58" s="91" t="s">
        <v>93</v>
      </c>
      <c r="C58" s="92">
        <f>SUM(C56:C57)</f>
        <v>40500</v>
      </c>
      <c r="D58" s="93">
        <f>SUM(D56:D57)</f>
        <v>40500</v>
      </c>
      <c r="E58" s="92">
        <f>SUM(E56:E57)</f>
        <v>81000</v>
      </c>
    </row>
    <row r="59" spans="1:5" s="100" customFormat="1" x14ac:dyDescent="0.55000000000000004">
      <c r="A59" s="86"/>
      <c r="B59" s="97"/>
      <c r="C59" s="98"/>
      <c r="D59" s="99"/>
      <c r="E59" s="98"/>
    </row>
    <row r="60" spans="1:5" s="100" customFormat="1" x14ac:dyDescent="0.55000000000000004">
      <c r="A60" s="115" t="s">
        <v>96</v>
      </c>
      <c r="B60" s="115"/>
      <c r="C60" s="98"/>
      <c r="D60" s="99"/>
      <c r="E60" s="98"/>
    </row>
    <row r="61" spans="1:5" x14ac:dyDescent="0.55000000000000004">
      <c r="A61" s="8"/>
      <c r="B61" s="44" t="s">
        <v>44</v>
      </c>
      <c r="C61" s="94" t="s">
        <v>37</v>
      </c>
      <c r="D61" s="95" t="s">
        <v>38</v>
      </c>
      <c r="E61" s="96" t="s">
        <v>39</v>
      </c>
    </row>
    <row r="62" spans="1:5" x14ac:dyDescent="0.55000000000000004">
      <c r="B62" s="1" t="s">
        <v>40</v>
      </c>
      <c r="C62" s="45">
        <v>1500000</v>
      </c>
      <c r="D62" s="15">
        <v>750000</v>
      </c>
      <c r="E62" s="15">
        <f>C62-D62</f>
        <v>750000</v>
      </c>
    </row>
    <row r="63" spans="1:5" x14ac:dyDescent="0.55000000000000004">
      <c r="B63" s="1" t="s">
        <v>41</v>
      </c>
      <c r="C63" s="11">
        <v>250000</v>
      </c>
      <c r="D63" s="11">
        <v>125000</v>
      </c>
      <c r="E63" s="15">
        <f>C63-D63</f>
        <v>125000</v>
      </c>
    </row>
    <row r="64" spans="1:5" x14ac:dyDescent="0.55000000000000004">
      <c r="B64" s="1" t="s">
        <v>42</v>
      </c>
      <c r="C64" s="11">
        <v>9000</v>
      </c>
      <c r="D64" s="11">
        <v>4500</v>
      </c>
      <c r="E64" s="15">
        <f>C64-D64</f>
        <v>4500</v>
      </c>
    </row>
    <row r="65" spans="2:5" x14ac:dyDescent="0.55000000000000004">
      <c r="B65" s="1" t="s">
        <v>43</v>
      </c>
      <c r="C65" s="11">
        <v>72000</v>
      </c>
      <c r="D65" s="11">
        <v>36000</v>
      </c>
      <c r="E65" s="15">
        <f>C65-D65</f>
        <v>36000</v>
      </c>
    </row>
  </sheetData>
  <mergeCells count="10">
    <mergeCell ref="A1:E1"/>
    <mergeCell ref="A2:E2"/>
    <mergeCell ref="A3:E3"/>
    <mergeCell ref="A52:E52"/>
    <mergeCell ref="A60:B60"/>
    <mergeCell ref="A37:E37"/>
    <mergeCell ref="A38:E38"/>
    <mergeCell ref="A39:E39"/>
    <mergeCell ref="A50:E50"/>
    <mergeCell ref="A51:E51"/>
  </mergeCells>
  <pageMargins left="1.1599999999999999" right="0.70866141732283472" top="0.35433070866141736" bottom="0.2362204724409449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"/>
  <sheetViews>
    <sheetView tabSelected="1" topLeftCell="A43" zoomScale="85" zoomScaleNormal="85" workbookViewId="0">
      <selection activeCell="H38" sqref="H38"/>
    </sheetView>
  </sheetViews>
  <sheetFormatPr defaultRowHeight="27.75" x14ac:dyDescent="0.65"/>
  <cols>
    <col min="1" max="1" width="15.125" style="9" customWidth="1"/>
    <col min="2" max="7" width="7.75" style="9" customWidth="1"/>
    <col min="8" max="8" width="8.125" style="9" bestFit="1" customWidth="1"/>
    <col min="9" max="14" width="7.75" style="9" customWidth="1"/>
    <col min="15" max="15" width="10" style="9" customWidth="1"/>
    <col min="16" max="16" width="9.375" style="9" customWidth="1"/>
    <col min="17" max="16384" width="9" style="9"/>
  </cols>
  <sheetData>
    <row r="1" spans="1:18" x14ac:dyDescent="0.65">
      <c r="A1" s="117" t="s">
        <v>89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8" x14ac:dyDescent="0.65">
      <c r="A2" s="117" t="s">
        <v>90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15" customHeight="1" x14ac:dyDescent="0.65"/>
    <row r="4" spans="1:18" ht="28.5" thickBot="1" x14ac:dyDescent="0.7">
      <c r="A4" s="116" t="s">
        <v>60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8" ht="29.25" thickTop="1" thickBot="1" x14ac:dyDescent="0.7">
      <c r="A5" s="10" t="s">
        <v>13</v>
      </c>
      <c r="B5" s="16" t="s">
        <v>22</v>
      </c>
      <c r="C5" s="16" t="s">
        <v>23</v>
      </c>
      <c r="D5" s="16" t="s">
        <v>33</v>
      </c>
      <c r="E5" s="16" t="s">
        <v>24</v>
      </c>
      <c r="F5" s="16" t="s">
        <v>25</v>
      </c>
      <c r="G5" s="16" t="s">
        <v>26</v>
      </c>
      <c r="H5" s="24" t="s">
        <v>14</v>
      </c>
      <c r="I5" s="16" t="s">
        <v>27</v>
      </c>
      <c r="J5" s="16" t="s">
        <v>28</v>
      </c>
      <c r="K5" s="16" t="s">
        <v>29</v>
      </c>
      <c r="L5" s="16" t="s">
        <v>30</v>
      </c>
      <c r="M5" s="16" t="s">
        <v>31</v>
      </c>
      <c r="N5" s="16" t="s">
        <v>32</v>
      </c>
      <c r="O5" s="18" t="s">
        <v>17</v>
      </c>
      <c r="P5" s="36" t="s">
        <v>18</v>
      </c>
    </row>
    <row r="6" spans="1:18" ht="29.25" thickTop="1" thickBot="1" x14ac:dyDescent="0.7">
      <c r="A6" s="33" t="s">
        <v>50</v>
      </c>
      <c r="B6" s="43">
        <v>0</v>
      </c>
      <c r="C6" s="43">
        <v>39932</v>
      </c>
      <c r="D6" s="43">
        <v>39932</v>
      </c>
      <c r="E6" s="43">
        <v>39932</v>
      </c>
      <c r="F6" s="43">
        <v>39932</v>
      </c>
      <c r="G6" s="43">
        <v>39932</v>
      </c>
      <c r="H6" s="26">
        <f t="shared" ref="H6:H11" si="0">SUM(B6:G6)</f>
        <v>199660</v>
      </c>
      <c r="I6" s="43">
        <v>39932</v>
      </c>
      <c r="J6" s="43">
        <v>39932</v>
      </c>
      <c r="K6" s="43">
        <v>39932</v>
      </c>
      <c r="L6" s="43">
        <v>39932</v>
      </c>
      <c r="M6" s="43">
        <v>39932</v>
      </c>
      <c r="N6" s="43">
        <v>79864</v>
      </c>
      <c r="O6" s="19">
        <f t="shared" ref="O6:O11" si="1">SUM(I6:N6)</f>
        <v>279524</v>
      </c>
      <c r="P6" s="37">
        <v>479184</v>
      </c>
    </row>
    <row r="7" spans="1:18" ht="29.25" thickTop="1" thickBot="1" x14ac:dyDescent="0.7">
      <c r="A7" s="32" t="s">
        <v>51</v>
      </c>
      <c r="B7" s="17">
        <v>0</v>
      </c>
      <c r="C7" s="17">
        <v>19153</v>
      </c>
      <c r="D7" s="17">
        <v>19153</v>
      </c>
      <c r="E7" s="17">
        <v>19153</v>
      </c>
      <c r="F7" s="17">
        <v>19153</v>
      </c>
      <c r="G7" s="17">
        <v>19153</v>
      </c>
      <c r="H7" s="26">
        <f t="shared" si="0"/>
        <v>95765</v>
      </c>
      <c r="I7" s="17">
        <v>19153</v>
      </c>
      <c r="J7" s="17">
        <v>19153</v>
      </c>
      <c r="K7" s="17">
        <v>19153</v>
      </c>
      <c r="L7" s="17">
        <v>19153</v>
      </c>
      <c r="M7" s="17">
        <v>19153</v>
      </c>
      <c r="N7" s="17">
        <v>38306</v>
      </c>
      <c r="O7" s="19">
        <f t="shared" si="1"/>
        <v>134071</v>
      </c>
      <c r="P7" s="37">
        <v>229836</v>
      </c>
    </row>
    <row r="8" spans="1:18" ht="29.25" thickTop="1" thickBot="1" x14ac:dyDescent="0.7">
      <c r="A8" s="33" t="s">
        <v>52</v>
      </c>
      <c r="B8" s="43">
        <v>0</v>
      </c>
      <c r="C8" s="43">
        <v>39000</v>
      </c>
      <c r="D8" s="43">
        <v>39000</v>
      </c>
      <c r="E8" s="43">
        <v>39000</v>
      </c>
      <c r="F8" s="43">
        <v>39000</v>
      </c>
      <c r="G8" s="43">
        <v>39000</v>
      </c>
      <c r="H8" s="26">
        <f t="shared" si="0"/>
        <v>195000</v>
      </c>
      <c r="I8" s="43">
        <v>39000</v>
      </c>
      <c r="J8" s="43">
        <v>39000</v>
      </c>
      <c r="K8" s="43">
        <v>39000</v>
      </c>
      <c r="L8" s="43">
        <v>39000</v>
      </c>
      <c r="M8" s="43">
        <v>39000</v>
      </c>
      <c r="N8" s="43">
        <v>78000</v>
      </c>
      <c r="O8" s="19">
        <f t="shared" si="1"/>
        <v>273000</v>
      </c>
      <c r="P8" s="37">
        <v>468000</v>
      </c>
    </row>
    <row r="9" spans="1:18" ht="29.25" thickTop="1" thickBot="1" x14ac:dyDescent="0.7">
      <c r="A9" s="32" t="s">
        <v>53</v>
      </c>
      <c r="B9" s="17">
        <v>0</v>
      </c>
      <c r="C9" s="17">
        <v>0</v>
      </c>
      <c r="D9" s="17">
        <v>1000</v>
      </c>
      <c r="E9" s="17">
        <v>1000</v>
      </c>
      <c r="F9" s="17">
        <v>1000</v>
      </c>
      <c r="G9" s="17">
        <v>1000</v>
      </c>
      <c r="H9" s="26">
        <f t="shared" si="0"/>
        <v>4000</v>
      </c>
      <c r="I9" s="17">
        <v>500</v>
      </c>
      <c r="J9" s="17">
        <v>500</v>
      </c>
      <c r="K9" s="17">
        <v>500</v>
      </c>
      <c r="L9" s="17">
        <v>500</v>
      </c>
      <c r="M9" s="17">
        <v>500</v>
      </c>
      <c r="N9" s="17">
        <v>500</v>
      </c>
      <c r="O9" s="19">
        <f t="shared" si="1"/>
        <v>3000</v>
      </c>
      <c r="P9" s="38">
        <v>7000</v>
      </c>
    </row>
    <row r="10" spans="1:18" ht="29.25" thickTop="1" thickBot="1" x14ac:dyDescent="0.7">
      <c r="A10" s="34" t="s">
        <v>54</v>
      </c>
      <c r="B10" s="35">
        <v>0</v>
      </c>
      <c r="C10" s="35">
        <v>8000</v>
      </c>
      <c r="D10" s="35">
        <v>0</v>
      </c>
      <c r="E10" s="35">
        <v>0</v>
      </c>
      <c r="F10" s="35">
        <v>0</v>
      </c>
      <c r="G10" s="35">
        <v>0</v>
      </c>
      <c r="H10" s="26">
        <f t="shared" si="0"/>
        <v>8000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19">
        <f t="shared" si="1"/>
        <v>0</v>
      </c>
      <c r="P10" s="38">
        <v>8000</v>
      </c>
    </row>
    <row r="11" spans="1:18" s="124" customFormat="1" ht="29.25" thickTop="1" thickBot="1" x14ac:dyDescent="0.7">
      <c r="A11" s="118" t="s">
        <v>15</v>
      </c>
      <c r="B11" s="119">
        <f t="shared" ref="B11:G11" si="2">SUM(B6:B10)</f>
        <v>0</v>
      </c>
      <c r="C11" s="119">
        <f t="shared" si="2"/>
        <v>106085</v>
      </c>
      <c r="D11" s="119">
        <f t="shared" si="2"/>
        <v>99085</v>
      </c>
      <c r="E11" s="119">
        <f t="shared" si="2"/>
        <v>99085</v>
      </c>
      <c r="F11" s="119">
        <f t="shared" si="2"/>
        <v>99085</v>
      </c>
      <c r="G11" s="119">
        <f t="shared" si="2"/>
        <v>99085</v>
      </c>
      <c r="H11" s="120">
        <f t="shared" si="0"/>
        <v>502425</v>
      </c>
      <c r="I11" s="119">
        <f t="shared" ref="I11:N11" si="3">SUM(I6:I10)</f>
        <v>98585</v>
      </c>
      <c r="J11" s="119">
        <f t="shared" si="3"/>
        <v>98585</v>
      </c>
      <c r="K11" s="119">
        <f t="shared" si="3"/>
        <v>98585</v>
      </c>
      <c r="L11" s="119">
        <f t="shared" si="3"/>
        <v>98585</v>
      </c>
      <c r="M11" s="119">
        <f t="shared" si="3"/>
        <v>98585</v>
      </c>
      <c r="N11" s="121">
        <f t="shared" si="3"/>
        <v>196670</v>
      </c>
      <c r="O11" s="122">
        <f t="shared" si="1"/>
        <v>689595</v>
      </c>
      <c r="P11" s="123">
        <f>SUM(P6:P10)</f>
        <v>1192020</v>
      </c>
    </row>
    <row r="12" spans="1:18" ht="28.5" thickTop="1" x14ac:dyDescent="0.65">
      <c r="B12" s="132">
        <f>B11+B17+B25+B32+B38+B44</f>
        <v>19680</v>
      </c>
      <c r="C12" s="132">
        <f t="shared" ref="C12:P12" si="4">C11+C17+C25+C32+C38+C44</f>
        <v>127125</v>
      </c>
      <c r="D12" s="132">
        <f t="shared" si="4"/>
        <v>132325</v>
      </c>
      <c r="E12" s="132">
        <f t="shared" si="4"/>
        <v>129325</v>
      </c>
      <c r="F12" s="132">
        <f t="shared" si="4"/>
        <v>125711</v>
      </c>
      <c r="G12" s="132">
        <f t="shared" si="4"/>
        <v>176325</v>
      </c>
      <c r="H12" s="133">
        <f t="shared" si="4"/>
        <v>710491</v>
      </c>
      <c r="I12" s="132">
        <f t="shared" si="4"/>
        <v>112825</v>
      </c>
      <c r="J12" s="132">
        <f t="shared" si="4"/>
        <v>112325</v>
      </c>
      <c r="K12" s="132">
        <f t="shared" si="4"/>
        <v>114559</v>
      </c>
      <c r="L12" s="132">
        <f t="shared" si="4"/>
        <v>121325</v>
      </c>
      <c r="M12" s="132">
        <f t="shared" si="4"/>
        <v>120065</v>
      </c>
      <c r="N12" s="132">
        <f t="shared" si="4"/>
        <v>208410</v>
      </c>
      <c r="O12" s="133">
        <f t="shared" si="4"/>
        <v>789509</v>
      </c>
      <c r="P12" s="134">
        <f>O12+H12</f>
        <v>1500000</v>
      </c>
      <c r="R12" s="132">
        <f>H11+H17+H25+H32+H44</f>
        <v>695691</v>
      </c>
    </row>
    <row r="13" spans="1:18" ht="28.5" thickBot="1" x14ac:dyDescent="0.7">
      <c r="A13" s="116" t="s">
        <v>61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1:18" ht="29.25" thickTop="1" thickBot="1" x14ac:dyDescent="0.7">
      <c r="A14" s="10" t="s">
        <v>13</v>
      </c>
      <c r="B14" s="16" t="s">
        <v>22</v>
      </c>
      <c r="C14" s="16" t="s">
        <v>23</v>
      </c>
      <c r="D14" s="16" t="s">
        <v>33</v>
      </c>
      <c r="E14" s="16" t="s">
        <v>24</v>
      </c>
      <c r="F14" s="16" t="s">
        <v>25</v>
      </c>
      <c r="G14" s="16" t="s">
        <v>26</v>
      </c>
      <c r="H14" s="24" t="s">
        <v>14</v>
      </c>
      <c r="I14" s="16" t="s">
        <v>27</v>
      </c>
      <c r="J14" s="16" t="s">
        <v>28</v>
      </c>
      <c r="K14" s="16" t="s">
        <v>29</v>
      </c>
      <c r="L14" s="16" t="s">
        <v>30</v>
      </c>
      <c r="M14" s="16" t="s">
        <v>31</v>
      </c>
      <c r="N14" s="16" t="s">
        <v>32</v>
      </c>
      <c r="O14" s="18" t="s">
        <v>17</v>
      </c>
      <c r="P14" s="39" t="s">
        <v>18</v>
      </c>
    </row>
    <row r="15" spans="1:18" ht="29.25" thickTop="1" thickBot="1" x14ac:dyDescent="0.7">
      <c r="A15" s="4" t="s">
        <v>34</v>
      </c>
      <c r="B15" s="41">
        <v>1240</v>
      </c>
      <c r="C15" s="41">
        <v>1240</v>
      </c>
      <c r="D15" s="41">
        <v>1240</v>
      </c>
      <c r="E15" s="41">
        <v>1240</v>
      </c>
      <c r="F15" s="41">
        <v>1240</v>
      </c>
      <c r="G15" s="41">
        <v>1240</v>
      </c>
      <c r="H15" s="25">
        <f>SUM(B15:G15)</f>
        <v>7440</v>
      </c>
      <c r="I15" s="41">
        <v>1240</v>
      </c>
      <c r="J15" s="41">
        <v>1240</v>
      </c>
      <c r="K15" s="41">
        <v>1240</v>
      </c>
      <c r="L15" s="41">
        <v>1240</v>
      </c>
      <c r="M15" s="41">
        <v>1240</v>
      </c>
      <c r="N15" s="41">
        <v>1240</v>
      </c>
      <c r="O15" s="19">
        <f>SUM(I15:N15)</f>
        <v>7440</v>
      </c>
      <c r="P15" s="40">
        <v>14880</v>
      </c>
    </row>
    <row r="16" spans="1:18" ht="29.25" thickTop="1" thickBot="1" x14ac:dyDescent="0.7">
      <c r="A16" s="42" t="s">
        <v>46</v>
      </c>
      <c r="B16" s="35">
        <v>0</v>
      </c>
      <c r="C16" s="35">
        <v>0</v>
      </c>
      <c r="D16" s="35">
        <v>0</v>
      </c>
      <c r="E16" s="35">
        <v>0</v>
      </c>
      <c r="F16" s="35">
        <v>1240</v>
      </c>
      <c r="G16" s="35">
        <v>0</v>
      </c>
      <c r="H16" s="26">
        <f>SUM(B16:G16)</f>
        <v>1240</v>
      </c>
      <c r="I16" s="35">
        <v>0</v>
      </c>
      <c r="J16" s="35">
        <v>0</v>
      </c>
      <c r="K16" s="35">
        <v>0</v>
      </c>
      <c r="L16" s="35">
        <v>0</v>
      </c>
      <c r="M16" s="35">
        <v>1240</v>
      </c>
      <c r="N16" s="35">
        <v>0</v>
      </c>
      <c r="O16" s="19">
        <f>SUM(I16:N16)</f>
        <v>1240</v>
      </c>
      <c r="P16" s="40">
        <v>2480</v>
      </c>
    </row>
    <row r="17" spans="1:16" s="124" customFormat="1" ht="29.25" thickTop="1" thickBot="1" x14ac:dyDescent="0.7">
      <c r="A17" s="118" t="s">
        <v>15</v>
      </c>
      <c r="B17" s="119">
        <f t="shared" ref="B17:G17" si="5">SUM(B15:B16)</f>
        <v>1240</v>
      </c>
      <c r="C17" s="119">
        <f t="shared" si="5"/>
        <v>1240</v>
      </c>
      <c r="D17" s="119">
        <f t="shared" si="5"/>
        <v>1240</v>
      </c>
      <c r="E17" s="119">
        <f t="shared" si="5"/>
        <v>1240</v>
      </c>
      <c r="F17" s="119">
        <f t="shared" si="5"/>
        <v>2480</v>
      </c>
      <c r="G17" s="119">
        <f t="shared" si="5"/>
        <v>1240</v>
      </c>
      <c r="H17" s="120">
        <f>SUM(B17:G17)</f>
        <v>8680</v>
      </c>
      <c r="I17" s="119">
        <f t="shared" ref="I17:N17" si="6">SUM(I15:I16)</f>
        <v>1240</v>
      </c>
      <c r="J17" s="119">
        <f t="shared" si="6"/>
        <v>1240</v>
      </c>
      <c r="K17" s="119">
        <f t="shared" si="6"/>
        <v>1240</v>
      </c>
      <c r="L17" s="119">
        <f t="shared" si="6"/>
        <v>1240</v>
      </c>
      <c r="M17" s="119">
        <f t="shared" si="6"/>
        <v>2480</v>
      </c>
      <c r="N17" s="121">
        <f t="shared" si="6"/>
        <v>1240</v>
      </c>
      <c r="O17" s="122">
        <f>SUM(I17:N17)</f>
        <v>8680</v>
      </c>
      <c r="P17" s="125">
        <f>SUM(P15:P16)</f>
        <v>17360</v>
      </c>
    </row>
    <row r="18" spans="1:16" ht="20.25" customHeight="1" thickTop="1" x14ac:dyDescent="0.65">
      <c r="J18" s="22"/>
    </row>
    <row r="19" spans="1:16" ht="20.25" customHeight="1" x14ac:dyDescent="0.65">
      <c r="J19" s="22"/>
    </row>
    <row r="20" spans="1:16" ht="20.25" customHeight="1" x14ac:dyDescent="0.65">
      <c r="J20" s="22"/>
    </row>
    <row r="21" spans="1:16" ht="28.5" thickBot="1" x14ac:dyDescent="0.7">
      <c r="A21" s="116" t="s">
        <v>62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</row>
    <row r="22" spans="1:16" ht="29.25" thickTop="1" thickBot="1" x14ac:dyDescent="0.7">
      <c r="A22" s="10" t="s">
        <v>13</v>
      </c>
      <c r="B22" s="16" t="s">
        <v>22</v>
      </c>
      <c r="C22" s="16" t="s">
        <v>23</v>
      </c>
      <c r="D22" s="16" t="s">
        <v>33</v>
      </c>
      <c r="E22" s="16" t="s">
        <v>24</v>
      </c>
      <c r="F22" s="16" t="s">
        <v>25</v>
      </c>
      <c r="G22" s="16" t="s">
        <v>26</v>
      </c>
      <c r="H22" s="24" t="s">
        <v>14</v>
      </c>
      <c r="I22" s="16" t="s">
        <v>27</v>
      </c>
      <c r="J22" s="16" t="s">
        <v>28</v>
      </c>
      <c r="K22" s="16" t="s">
        <v>29</v>
      </c>
      <c r="L22" s="16" t="s">
        <v>30</v>
      </c>
      <c r="M22" s="16" t="s">
        <v>31</v>
      </c>
      <c r="N22" s="16" t="s">
        <v>32</v>
      </c>
      <c r="O22" s="18" t="s">
        <v>17</v>
      </c>
      <c r="P22" s="39" t="s">
        <v>18</v>
      </c>
    </row>
    <row r="23" spans="1:16" ht="29.25" thickTop="1" thickBot="1" x14ac:dyDescent="0.7">
      <c r="A23" s="46" t="s">
        <v>55</v>
      </c>
      <c r="B23" s="47">
        <v>5000</v>
      </c>
      <c r="C23" s="47">
        <v>12000</v>
      </c>
      <c r="D23" s="47">
        <v>10000</v>
      </c>
      <c r="E23" s="47">
        <v>15000</v>
      </c>
      <c r="F23" s="47">
        <v>20000</v>
      </c>
      <c r="G23" s="47">
        <v>20000</v>
      </c>
      <c r="H23" s="25">
        <f>SUM(B23:G23)</f>
        <v>82000</v>
      </c>
      <c r="I23" s="47">
        <v>10000</v>
      </c>
      <c r="J23" s="47">
        <v>10000</v>
      </c>
      <c r="K23" s="47">
        <v>10000</v>
      </c>
      <c r="L23" s="47">
        <v>10000</v>
      </c>
      <c r="M23" s="47">
        <v>10000</v>
      </c>
      <c r="N23" s="47">
        <v>10000</v>
      </c>
      <c r="O23" s="19">
        <f>SUM(I23:N23)</f>
        <v>60000</v>
      </c>
      <c r="P23" s="40">
        <v>142000</v>
      </c>
    </row>
    <row r="24" spans="1:16" ht="29.25" thickTop="1" thickBot="1" x14ac:dyDescent="0.7">
      <c r="A24" s="20" t="s">
        <v>56</v>
      </c>
      <c r="B24" s="17">
        <v>0</v>
      </c>
      <c r="C24" s="17">
        <v>5000</v>
      </c>
      <c r="D24" s="17">
        <v>0</v>
      </c>
      <c r="E24" s="17">
        <v>10000</v>
      </c>
      <c r="F24" s="17">
        <v>0</v>
      </c>
      <c r="G24" s="17">
        <v>10000</v>
      </c>
      <c r="H24" s="26">
        <f>SUM(B24:G24)</f>
        <v>25000</v>
      </c>
      <c r="I24" s="17">
        <v>0</v>
      </c>
      <c r="J24" s="17">
        <v>2500</v>
      </c>
      <c r="K24" s="17">
        <v>0</v>
      </c>
      <c r="L24" s="17">
        <v>2500</v>
      </c>
      <c r="M24" s="17">
        <v>0</v>
      </c>
      <c r="N24" s="17">
        <v>0</v>
      </c>
      <c r="O24" s="19">
        <f>SUM(I24:N24)</f>
        <v>5000</v>
      </c>
      <c r="P24" s="40">
        <v>30000</v>
      </c>
    </row>
    <row r="25" spans="1:16" s="124" customFormat="1" ht="29.25" thickTop="1" thickBot="1" x14ac:dyDescent="0.7">
      <c r="A25" s="118" t="s">
        <v>15</v>
      </c>
      <c r="B25" s="119">
        <f t="shared" ref="B25:G25" si="7">SUM(B23:B24)</f>
        <v>5000</v>
      </c>
      <c r="C25" s="119">
        <f t="shared" si="7"/>
        <v>17000</v>
      </c>
      <c r="D25" s="119">
        <f t="shared" si="7"/>
        <v>10000</v>
      </c>
      <c r="E25" s="119">
        <f t="shared" si="7"/>
        <v>25000</v>
      </c>
      <c r="F25" s="119">
        <f t="shared" si="7"/>
        <v>20000</v>
      </c>
      <c r="G25" s="119">
        <f t="shared" si="7"/>
        <v>30000</v>
      </c>
      <c r="H25" s="119">
        <f>SUM(B25:G25)</f>
        <v>107000</v>
      </c>
      <c r="I25" s="119">
        <f t="shared" ref="I25:N25" si="8">SUM(I23:I24)</f>
        <v>10000</v>
      </c>
      <c r="J25" s="119">
        <f t="shared" si="8"/>
        <v>12500</v>
      </c>
      <c r="K25" s="119">
        <f t="shared" si="8"/>
        <v>10000</v>
      </c>
      <c r="L25" s="119">
        <f t="shared" si="8"/>
        <v>12500</v>
      </c>
      <c r="M25" s="119">
        <f t="shared" si="8"/>
        <v>10000</v>
      </c>
      <c r="N25" s="121">
        <f t="shared" si="8"/>
        <v>10000</v>
      </c>
      <c r="O25" s="126">
        <f>SUM(I25:N25)</f>
        <v>65000</v>
      </c>
      <c r="P25" s="125">
        <f>SUM(P23:P24)</f>
        <v>172000</v>
      </c>
    </row>
    <row r="26" spans="1:16" ht="28.5" thickTop="1" x14ac:dyDescent="0.65"/>
    <row r="27" spans="1:16" ht="28.5" thickBot="1" x14ac:dyDescent="0.7">
      <c r="A27" s="116" t="s">
        <v>63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</row>
    <row r="28" spans="1:16" ht="29.25" thickTop="1" thickBot="1" x14ac:dyDescent="0.7">
      <c r="A28" s="10" t="s">
        <v>13</v>
      </c>
      <c r="B28" s="16" t="s">
        <v>22</v>
      </c>
      <c r="C28" s="16" t="s">
        <v>23</v>
      </c>
      <c r="D28" s="16" t="s">
        <v>33</v>
      </c>
      <c r="E28" s="16" t="s">
        <v>24</v>
      </c>
      <c r="F28" s="16" t="s">
        <v>25</v>
      </c>
      <c r="G28" s="16" t="s">
        <v>26</v>
      </c>
      <c r="H28" s="24" t="s">
        <v>14</v>
      </c>
      <c r="I28" s="16" t="s">
        <v>27</v>
      </c>
      <c r="J28" s="16" t="s">
        <v>28</v>
      </c>
      <c r="K28" s="16" t="s">
        <v>29</v>
      </c>
      <c r="L28" s="16" t="s">
        <v>30</v>
      </c>
      <c r="M28" s="16" t="s">
        <v>31</v>
      </c>
      <c r="N28" s="16" t="s">
        <v>32</v>
      </c>
      <c r="O28" s="18" t="s">
        <v>17</v>
      </c>
      <c r="P28" s="39" t="s">
        <v>18</v>
      </c>
    </row>
    <row r="29" spans="1:16" ht="29.25" thickTop="1" thickBot="1" x14ac:dyDescent="0.7">
      <c r="A29" s="46" t="s">
        <v>57</v>
      </c>
      <c r="B29" s="47">
        <v>0</v>
      </c>
      <c r="C29" s="47">
        <v>0</v>
      </c>
      <c r="D29" s="47">
        <v>5000</v>
      </c>
      <c r="E29" s="47">
        <v>0</v>
      </c>
      <c r="F29" s="47">
        <v>0</v>
      </c>
      <c r="G29" s="47">
        <v>15000</v>
      </c>
      <c r="H29" s="25">
        <f>SUM(B29:G29)</f>
        <v>20000</v>
      </c>
      <c r="I29" s="47">
        <v>0</v>
      </c>
      <c r="J29" s="47">
        <v>0</v>
      </c>
      <c r="K29" s="47">
        <v>0</v>
      </c>
      <c r="L29" s="47">
        <v>0</v>
      </c>
      <c r="M29" s="47">
        <v>5000</v>
      </c>
      <c r="N29" s="47">
        <v>0</v>
      </c>
      <c r="O29" s="19">
        <f>SUM(I29:N29)</f>
        <v>5000</v>
      </c>
      <c r="P29" s="40">
        <v>25000</v>
      </c>
    </row>
    <row r="30" spans="1:16" ht="29.25" thickTop="1" thickBot="1" x14ac:dyDescent="0.7">
      <c r="A30" s="20" t="s">
        <v>58</v>
      </c>
      <c r="B30" s="17">
        <v>0</v>
      </c>
      <c r="C30" s="17">
        <v>0</v>
      </c>
      <c r="D30" s="17">
        <v>5000</v>
      </c>
      <c r="E30" s="17">
        <v>0</v>
      </c>
      <c r="F30" s="17">
        <v>0</v>
      </c>
      <c r="G30" s="17">
        <v>20000</v>
      </c>
      <c r="H30" s="26">
        <f>SUM(B30:G30)</f>
        <v>25000</v>
      </c>
      <c r="I30" s="17">
        <v>0</v>
      </c>
      <c r="J30" s="17">
        <v>0</v>
      </c>
      <c r="K30" s="17">
        <v>0</v>
      </c>
      <c r="L30" s="17">
        <v>5000</v>
      </c>
      <c r="M30" s="17">
        <v>0</v>
      </c>
      <c r="N30" s="17">
        <v>0</v>
      </c>
      <c r="O30" s="19">
        <f>SUM(I30:N30)</f>
        <v>5000</v>
      </c>
      <c r="P30" s="40">
        <v>30000</v>
      </c>
    </row>
    <row r="31" spans="1:16" ht="29.25" thickTop="1" thickBot="1" x14ac:dyDescent="0.7">
      <c r="A31" s="46" t="s">
        <v>59</v>
      </c>
      <c r="B31" s="47">
        <v>10000</v>
      </c>
      <c r="C31" s="47">
        <v>0</v>
      </c>
      <c r="D31" s="47">
        <v>0</v>
      </c>
      <c r="E31" s="47">
        <v>0</v>
      </c>
      <c r="F31" s="47">
        <v>0</v>
      </c>
      <c r="G31" s="47">
        <v>6000</v>
      </c>
      <c r="H31" s="25">
        <f>SUM(B31:G31)</f>
        <v>16000</v>
      </c>
      <c r="I31" s="47">
        <v>0</v>
      </c>
      <c r="J31" s="47">
        <v>0</v>
      </c>
      <c r="K31" s="47">
        <v>0</v>
      </c>
      <c r="L31" s="47">
        <v>4000</v>
      </c>
      <c r="M31" s="47">
        <v>0</v>
      </c>
      <c r="N31" s="47">
        <v>0</v>
      </c>
      <c r="O31" s="19">
        <f>SUM(I31:N31)</f>
        <v>4000</v>
      </c>
      <c r="P31" s="40">
        <v>20000</v>
      </c>
    </row>
    <row r="32" spans="1:16" s="124" customFormat="1" ht="29.25" thickTop="1" thickBot="1" x14ac:dyDescent="0.7">
      <c r="A32" s="118" t="s">
        <v>15</v>
      </c>
      <c r="B32" s="119">
        <f t="shared" ref="B32:P32" si="9">SUM(B29:B31)</f>
        <v>10000</v>
      </c>
      <c r="C32" s="119">
        <f t="shared" si="9"/>
        <v>0</v>
      </c>
      <c r="D32" s="119">
        <f t="shared" si="9"/>
        <v>10000</v>
      </c>
      <c r="E32" s="119">
        <f t="shared" si="9"/>
        <v>0</v>
      </c>
      <c r="F32" s="119">
        <f t="shared" si="9"/>
        <v>0</v>
      </c>
      <c r="G32" s="119">
        <f t="shared" si="9"/>
        <v>41000</v>
      </c>
      <c r="H32" s="119">
        <f t="shared" si="9"/>
        <v>61000</v>
      </c>
      <c r="I32" s="119">
        <f t="shared" si="9"/>
        <v>0</v>
      </c>
      <c r="J32" s="119">
        <f t="shared" si="9"/>
        <v>0</v>
      </c>
      <c r="K32" s="119">
        <f t="shared" si="9"/>
        <v>0</v>
      </c>
      <c r="L32" s="119">
        <f t="shared" si="9"/>
        <v>9000</v>
      </c>
      <c r="M32" s="119">
        <f t="shared" si="9"/>
        <v>5000</v>
      </c>
      <c r="N32" s="121">
        <f t="shared" si="9"/>
        <v>0</v>
      </c>
      <c r="O32" s="126">
        <f t="shared" si="9"/>
        <v>14000</v>
      </c>
      <c r="P32" s="125">
        <f t="shared" si="9"/>
        <v>75000</v>
      </c>
    </row>
    <row r="33" spans="1:16" ht="28.5" thickTop="1" x14ac:dyDescent="0.65"/>
    <row r="34" spans="1:16" ht="28.5" thickBot="1" x14ac:dyDescent="0.7">
      <c r="A34" s="116" t="s">
        <v>69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</row>
    <row r="35" spans="1:16" ht="29.25" thickTop="1" thickBot="1" x14ac:dyDescent="0.7">
      <c r="A35" s="10" t="s">
        <v>13</v>
      </c>
      <c r="B35" s="16" t="s">
        <v>22</v>
      </c>
      <c r="C35" s="16" t="s">
        <v>23</v>
      </c>
      <c r="D35" s="16" t="s">
        <v>33</v>
      </c>
      <c r="E35" s="16" t="s">
        <v>24</v>
      </c>
      <c r="F35" s="16" t="s">
        <v>25</v>
      </c>
      <c r="G35" s="16" t="s">
        <v>26</v>
      </c>
      <c r="H35" s="24" t="s">
        <v>14</v>
      </c>
      <c r="I35" s="16" t="s">
        <v>27</v>
      </c>
      <c r="J35" s="16" t="s">
        <v>28</v>
      </c>
      <c r="K35" s="16" t="s">
        <v>29</v>
      </c>
      <c r="L35" s="16" t="s">
        <v>30</v>
      </c>
      <c r="M35" s="16" t="s">
        <v>31</v>
      </c>
      <c r="N35" s="16" t="s">
        <v>32</v>
      </c>
      <c r="O35" s="18" t="s">
        <v>17</v>
      </c>
      <c r="P35" s="39" t="s">
        <v>18</v>
      </c>
    </row>
    <row r="36" spans="1:16" ht="29.25" thickTop="1" thickBot="1" x14ac:dyDescent="0.7">
      <c r="A36" s="46" t="s">
        <v>70</v>
      </c>
      <c r="B36" s="47">
        <v>0</v>
      </c>
      <c r="C36" s="47">
        <v>2000</v>
      </c>
      <c r="D36" s="47">
        <v>0</v>
      </c>
      <c r="E36" s="47">
        <v>2000</v>
      </c>
      <c r="F36" s="47">
        <v>0</v>
      </c>
      <c r="G36" s="47">
        <v>4000</v>
      </c>
      <c r="H36" s="25">
        <f>SUM(B36:G36)</f>
        <v>8000</v>
      </c>
      <c r="I36" s="47">
        <v>0</v>
      </c>
      <c r="J36" s="47">
        <v>0</v>
      </c>
      <c r="K36" s="47">
        <v>1734</v>
      </c>
      <c r="L36" s="47">
        <v>0</v>
      </c>
      <c r="M36" s="47">
        <v>1000</v>
      </c>
      <c r="N36" s="47">
        <v>0</v>
      </c>
      <c r="O36" s="19">
        <f>SUM(I36:N36)</f>
        <v>2734</v>
      </c>
      <c r="P36" s="40">
        <v>10000</v>
      </c>
    </row>
    <row r="37" spans="1:16" ht="29.25" thickTop="1" thickBot="1" x14ac:dyDescent="0.7">
      <c r="A37" s="20" t="s">
        <v>71</v>
      </c>
      <c r="B37" s="17">
        <v>0</v>
      </c>
      <c r="C37" s="17">
        <v>800</v>
      </c>
      <c r="D37" s="17">
        <v>2000</v>
      </c>
      <c r="E37" s="17">
        <v>2000</v>
      </c>
      <c r="F37" s="17">
        <v>1000</v>
      </c>
      <c r="G37" s="17">
        <v>1000</v>
      </c>
      <c r="H37" s="26">
        <f>SUM(B37:G37)</f>
        <v>6800</v>
      </c>
      <c r="I37" s="17">
        <v>500</v>
      </c>
      <c r="J37" s="17">
        <v>0</v>
      </c>
      <c r="K37" s="17">
        <v>500</v>
      </c>
      <c r="L37" s="17">
        <v>0</v>
      </c>
      <c r="M37" s="17">
        <v>500</v>
      </c>
      <c r="N37" s="17">
        <v>500</v>
      </c>
      <c r="O37" s="19">
        <f>SUM(I37:N37)</f>
        <v>2000</v>
      </c>
      <c r="P37" s="40">
        <v>8800</v>
      </c>
    </row>
    <row r="38" spans="1:16" s="124" customFormat="1" ht="28.5" thickTop="1" x14ac:dyDescent="0.65">
      <c r="A38" s="127" t="s">
        <v>15</v>
      </c>
      <c r="B38" s="128">
        <f t="shared" ref="B38:P38" si="10">SUM(B36:B37)</f>
        <v>0</v>
      </c>
      <c r="C38" s="128">
        <f t="shared" si="10"/>
        <v>2800</v>
      </c>
      <c r="D38" s="128">
        <f t="shared" si="10"/>
        <v>2000</v>
      </c>
      <c r="E38" s="128">
        <f t="shared" si="10"/>
        <v>4000</v>
      </c>
      <c r="F38" s="128">
        <f t="shared" si="10"/>
        <v>1000</v>
      </c>
      <c r="G38" s="128">
        <f t="shared" si="10"/>
        <v>5000</v>
      </c>
      <c r="H38" s="128">
        <f>SUM(B38:G38)</f>
        <v>14800</v>
      </c>
      <c r="I38" s="128">
        <f t="shared" si="10"/>
        <v>500</v>
      </c>
      <c r="J38" s="128">
        <f t="shared" si="10"/>
        <v>0</v>
      </c>
      <c r="K38" s="128">
        <f t="shared" si="10"/>
        <v>2234</v>
      </c>
      <c r="L38" s="128">
        <f t="shared" si="10"/>
        <v>0</v>
      </c>
      <c r="M38" s="128">
        <f t="shared" si="10"/>
        <v>1500</v>
      </c>
      <c r="N38" s="129">
        <f t="shared" si="10"/>
        <v>500</v>
      </c>
      <c r="O38" s="130">
        <f t="shared" si="10"/>
        <v>4734</v>
      </c>
      <c r="P38" s="131">
        <f t="shared" si="10"/>
        <v>18800</v>
      </c>
    </row>
    <row r="39" spans="1:16" x14ac:dyDescent="0.65">
      <c r="A39" s="29"/>
      <c r="B39" s="30"/>
      <c r="C39" s="30"/>
      <c r="D39" s="30"/>
      <c r="E39" s="30"/>
      <c r="F39" s="30"/>
      <c r="G39" s="30"/>
      <c r="H39" s="27"/>
      <c r="I39" s="30"/>
      <c r="J39" s="30"/>
      <c r="K39" s="30"/>
      <c r="L39" s="30"/>
      <c r="M39" s="30"/>
      <c r="N39" s="31"/>
      <c r="O39" s="27"/>
      <c r="P39" s="28"/>
    </row>
    <row r="40" spans="1:16" ht="28.5" thickBot="1" x14ac:dyDescent="0.7">
      <c r="A40" s="116" t="s">
        <v>74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</row>
    <row r="41" spans="1:16" ht="29.25" thickTop="1" thickBot="1" x14ac:dyDescent="0.7">
      <c r="A41" s="10" t="s">
        <v>13</v>
      </c>
      <c r="B41" s="16" t="s">
        <v>22</v>
      </c>
      <c r="C41" s="16" t="s">
        <v>23</v>
      </c>
      <c r="D41" s="16" t="s">
        <v>33</v>
      </c>
      <c r="E41" s="16" t="s">
        <v>24</v>
      </c>
      <c r="F41" s="16" t="s">
        <v>25</v>
      </c>
      <c r="G41" s="16" t="s">
        <v>26</v>
      </c>
      <c r="H41" s="24" t="s">
        <v>14</v>
      </c>
      <c r="I41" s="16" t="s">
        <v>27</v>
      </c>
      <c r="J41" s="16" t="s">
        <v>28</v>
      </c>
      <c r="K41" s="16" t="s">
        <v>29</v>
      </c>
      <c r="L41" s="16" t="s">
        <v>30</v>
      </c>
      <c r="M41" s="16" t="s">
        <v>31</v>
      </c>
      <c r="N41" s="16" t="s">
        <v>32</v>
      </c>
      <c r="O41" s="18" t="s">
        <v>17</v>
      </c>
      <c r="P41" s="39" t="s">
        <v>18</v>
      </c>
    </row>
    <row r="42" spans="1:16" ht="29.25" thickTop="1" thickBot="1" x14ac:dyDescent="0.7">
      <c r="A42" s="46" t="s">
        <v>75</v>
      </c>
      <c r="B42" s="47">
        <v>3440</v>
      </c>
      <c r="C42" s="47">
        <v>0</v>
      </c>
      <c r="D42" s="47">
        <v>0</v>
      </c>
      <c r="E42" s="47">
        <v>0</v>
      </c>
      <c r="F42" s="47">
        <v>646</v>
      </c>
      <c r="G42" s="47">
        <v>0</v>
      </c>
      <c r="H42" s="25">
        <f>SUM(B42:G42)</f>
        <v>4086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19">
        <f>SUM(I42:N42)</f>
        <v>0</v>
      </c>
      <c r="P42" s="40">
        <v>4086</v>
      </c>
    </row>
    <row r="43" spans="1:16" ht="29.25" thickTop="1" thickBot="1" x14ac:dyDescent="0.7">
      <c r="A43" s="48" t="s">
        <v>76</v>
      </c>
      <c r="B43" s="49">
        <v>0</v>
      </c>
      <c r="C43" s="49">
        <v>0</v>
      </c>
      <c r="D43" s="49">
        <v>10000</v>
      </c>
      <c r="E43" s="49">
        <v>0</v>
      </c>
      <c r="F43" s="49">
        <v>2500</v>
      </c>
      <c r="G43" s="49">
        <v>0</v>
      </c>
      <c r="H43" s="25">
        <f>SUM(B43:G43)</f>
        <v>12500</v>
      </c>
      <c r="I43" s="49">
        <v>2500</v>
      </c>
      <c r="J43" s="49">
        <v>0</v>
      </c>
      <c r="K43" s="49">
        <v>2500</v>
      </c>
      <c r="L43" s="49">
        <v>0</v>
      </c>
      <c r="M43" s="49">
        <v>2500</v>
      </c>
      <c r="N43" s="49">
        <v>0</v>
      </c>
      <c r="O43" s="19">
        <f>SUM(I43:N43)</f>
        <v>7500</v>
      </c>
      <c r="P43" s="40">
        <v>20000</v>
      </c>
    </row>
    <row r="44" spans="1:16" s="124" customFormat="1" ht="29.25" thickTop="1" thickBot="1" x14ac:dyDescent="0.7">
      <c r="A44" s="118" t="s">
        <v>15</v>
      </c>
      <c r="B44" s="119">
        <f t="shared" ref="B44:P44" si="11">SUM(B42:B43)</f>
        <v>3440</v>
      </c>
      <c r="C44" s="119">
        <f t="shared" si="11"/>
        <v>0</v>
      </c>
      <c r="D44" s="119">
        <f t="shared" si="11"/>
        <v>10000</v>
      </c>
      <c r="E44" s="119">
        <f t="shared" si="11"/>
        <v>0</v>
      </c>
      <c r="F44" s="119">
        <f t="shared" si="11"/>
        <v>3146</v>
      </c>
      <c r="G44" s="119">
        <f t="shared" si="11"/>
        <v>0</v>
      </c>
      <c r="H44" s="119">
        <f t="shared" si="11"/>
        <v>16586</v>
      </c>
      <c r="I44" s="119">
        <f t="shared" si="11"/>
        <v>2500</v>
      </c>
      <c r="J44" s="119">
        <f t="shared" si="11"/>
        <v>0</v>
      </c>
      <c r="K44" s="119">
        <f t="shared" si="11"/>
        <v>2500</v>
      </c>
      <c r="L44" s="119">
        <f t="shared" si="11"/>
        <v>0</v>
      </c>
      <c r="M44" s="119">
        <f t="shared" si="11"/>
        <v>2500</v>
      </c>
      <c r="N44" s="121">
        <f t="shared" si="11"/>
        <v>0</v>
      </c>
      <c r="O44" s="126">
        <f t="shared" si="11"/>
        <v>7500</v>
      </c>
      <c r="P44" s="125">
        <f t="shared" si="11"/>
        <v>24086</v>
      </c>
    </row>
    <row r="45" spans="1:16" ht="28.5" thickTop="1" x14ac:dyDescent="0.65">
      <c r="A45" s="29"/>
      <c r="B45" s="30"/>
      <c r="C45" s="30"/>
      <c r="D45" s="30"/>
      <c r="E45" s="30"/>
      <c r="F45" s="30"/>
      <c r="G45" s="30"/>
      <c r="H45" s="27"/>
      <c r="I45" s="30"/>
      <c r="J45" s="30"/>
      <c r="K45" s="30"/>
      <c r="L45" s="30"/>
      <c r="M45" s="30"/>
      <c r="N45" s="31"/>
      <c r="O45" s="27"/>
      <c r="P45" s="28"/>
    </row>
    <row r="46" spans="1:16" ht="28.5" thickBot="1" x14ac:dyDescent="0.7">
      <c r="A46" s="116" t="s">
        <v>82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</row>
    <row r="47" spans="1:16" ht="29.25" thickTop="1" thickBot="1" x14ac:dyDescent="0.7">
      <c r="A47" s="10" t="s">
        <v>13</v>
      </c>
      <c r="B47" s="16" t="s">
        <v>22</v>
      </c>
      <c r="C47" s="16" t="s">
        <v>23</v>
      </c>
      <c r="D47" s="16" t="s">
        <v>33</v>
      </c>
      <c r="E47" s="16" t="s">
        <v>24</v>
      </c>
      <c r="F47" s="16" t="s">
        <v>25</v>
      </c>
      <c r="G47" s="16" t="s">
        <v>26</v>
      </c>
      <c r="H47" s="24" t="s">
        <v>14</v>
      </c>
      <c r="I47" s="16" t="s">
        <v>27</v>
      </c>
      <c r="J47" s="16" t="s">
        <v>28</v>
      </c>
      <c r="K47" s="16" t="s">
        <v>29</v>
      </c>
      <c r="L47" s="16" t="s">
        <v>30</v>
      </c>
      <c r="M47" s="16" t="s">
        <v>31</v>
      </c>
      <c r="N47" s="16" t="s">
        <v>32</v>
      </c>
      <c r="O47" s="18" t="s">
        <v>17</v>
      </c>
      <c r="P47" s="39" t="s">
        <v>18</v>
      </c>
    </row>
    <row r="48" spans="1:16" ht="29.25" thickTop="1" thickBot="1" x14ac:dyDescent="0.7">
      <c r="A48" s="21" t="s">
        <v>84</v>
      </c>
      <c r="B48" s="23">
        <v>18000</v>
      </c>
      <c r="C48" s="23">
        <v>18200</v>
      </c>
      <c r="D48" s="23">
        <v>18200</v>
      </c>
      <c r="E48" s="23">
        <v>20000</v>
      </c>
      <c r="F48" s="23">
        <v>20000</v>
      </c>
      <c r="G48" s="23">
        <v>20000</v>
      </c>
      <c r="H48" s="25">
        <f>SUM(B48:G48)</f>
        <v>114400</v>
      </c>
      <c r="I48" s="23">
        <v>20000</v>
      </c>
      <c r="J48" s="23">
        <v>20000</v>
      </c>
      <c r="K48" s="23">
        <v>20000</v>
      </c>
      <c r="L48" s="23">
        <v>18300</v>
      </c>
      <c r="M48" s="23">
        <v>18000</v>
      </c>
      <c r="N48" s="23">
        <v>18000</v>
      </c>
      <c r="O48" s="19">
        <f>SUM(I48:N48)</f>
        <v>114300</v>
      </c>
      <c r="P48" s="40">
        <v>228700</v>
      </c>
    </row>
    <row r="49" spans="1:16" ht="29.25" thickTop="1" thickBot="1" x14ac:dyDescent="0.7">
      <c r="A49" s="20" t="s">
        <v>85</v>
      </c>
      <c r="B49" s="17">
        <v>150</v>
      </c>
      <c r="C49" s="17">
        <v>250</v>
      </c>
      <c r="D49" s="17">
        <v>250</v>
      </c>
      <c r="E49" s="17">
        <v>150</v>
      </c>
      <c r="F49" s="17">
        <v>150</v>
      </c>
      <c r="G49" s="17">
        <v>250</v>
      </c>
      <c r="H49" s="26">
        <f>SUM(B49:G49)</f>
        <v>1200</v>
      </c>
      <c r="I49" s="17">
        <v>300</v>
      </c>
      <c r="J49" s="17">
        <v>300</v>
      </c>
      <c r="K49" s="17">
        <v>200</v>
      </c>
      <c r="L49" s="17">
        <v>200</v>
      </c>
      <c r="M49" s="17">
        <v>150</v>
      </c>
      <c r="N49" s="17">
        <v>150</v>
      </c>
      <c r="O49" s="19">
        <f>SUM(I49:N49)</f>
        <v>1300</v>
      </c>
      <c r="P49" s="40">
        <v>2500</v>
      </c>
    </row>
    <row r="50" spans="1:16" ht="29.25" thickTop="1" thickBot="1" x14ac:dyDescent="0.7">
      <c r="A50" s="21" t="s">
        <v>86</v>
      </c>
      <c r="B50" s="23">
        <v>600</v>
      </c>
      <c r="C50" s="23">
        <v>600</v>
      </c>
      <c r="D50" s="23">
        <v>600</v>
      </c>
      <c r="E50" s="23">
        <v>600</v>
      </c>
      <c r="F50" s="23">
        <v>600</v>
      </c>
      <c r="G50" s="23">
        <v>600</v>
      </c>
      <c r="H50" s="25">
        <f>SUM(B50:G50)</f>
        <v>3600</v>
      </c>
      <c r="I50" s="23">
        <v>600</v>
      </c>
      <c r="J50" s="23">
        <v>600</v>
      </c>
      <c r="K50" s="23">
        <v>600</v>
      </c>
      <c r="L50" s="23">
        <v>600</v>
      </c>
      <c r="M50" s="23">
        <v>600</v>
      </c>
      <c r="N50" s="23">
        <v>600</v>
      </c>
      <c r="O50" s="19">
        <f>SUM(I50:N50)</f>
        <v>3600</v>
      </c>
      <c r="P50" s="40">
        <v>7200</v>
      </c>
    </row>
    <row r="51" spans="1:16" ht="29.25" thickTop="1" thickBot="1" x14ac:dyDescent="0.7">
      <c r="A51" s="5" t="s">
        <v>87</v>
      </c>
      <c r="B51" s="17">
        <v>800</v>
      </c>
      <c r="C51" s="17">
        <v>800</v>
      </c>
      <c r="D51" s="17">
        <v>800</v>
      </c>
      <c r="E51" s="17">
        <v>1000</v>
      </c>
      <c r="F51" s="17">
        <v>1200</v>
      </c>
      <c r="G51" s="17">
        <v>1200</v>
      </c>
      <c r="H51" s="26">
        <f>SUM(B51:G51)</f>
        <v>5800</v>
      </c>
      <c r="I51" s="17">
        <v>800</v>
      </c>
      <c r="J51" s="17">
        <v>1000</v>
      </c>
      <c r="K51" s="17">
        <v>1200</v>
      </c>
      <c r="L51" s="17">
        <v>1200</v>
      </c>
      <c r="M51" s="17">
        <v>800</v>
      </c>
      <c r="N51" s="17">
        <v>800</v>
      </c>
      <c r="O51" s="19">
        <f>SUM(I51:N51)</f>
        <v>5800</v>
      </c>
      <c r="P51" s="40">
        <v>11600</v>
      </c>
    </row>
    <row r="52" spans="1:16" s="124" customFormat="1" ht="29.25" thickTop="1" thickBot="1" x14ac:dyDescent="0.7">
      <c r="A52" s="118" t="s">
        <v>15</v>
      </c>
      <c r="B52" s="119">
        <f t="shared" ref="B52" si="12">SUM(B48:B51)</f>
        <v>19550</v>
      </c>
      <c r="C52" s="119">
        <f t="shared" ref="C52" si="13">SUM(C48:C51)</f>
        <v>19850</v>
      </c>
      <c r="D52" s="119">
        <f t="shared" ref="D52" si="14">SUM(D48:D51)</f>
        <v>19850</v>
      </c>
      <c r="E52" s="119">
        <f t="shared" ref="E52" si="15">SUM(E48:E51)</f>
        <v>21750</v>
      </c>
      <c r="F52" s="119">
        <f t="shared" ref="F52" si="16">SUM(F48:F51)</f>
        <v>21950</v>
      </c>
      <c r="G52" s="119">
        <f t="shared" ref="G52" si="17">SUM(G48:G51)</f>
        <v>22050</v>
      </c>
      <c r="H52" s="119">
        <f t="shared" ref="H52" si="18">SUM(H48:H51)</f>
        <v>125000</v>
      </c>
      <c r="I52" s="119">
        <f t="shared" ref="I52" si="19">SUM(I48:I51)</f>
        <v>21700</v>
      </c>
      <c r="J52" s="119">
        <f t="shared" ref="J52" si="20">SUM(J48:J51)</f>
        <v>21900</v>
      </c>
      <c r="K52" s="119">
        <f t="shared" ref="K52" si="21">SUM(K48:K51)</f>
        <v>22000</v>
      </c>
      <c r="L52" s="119">
        <f t="shared" ref="L52" si="22">SUM(L48:L51)</f>
        <v>20300</v>
      </c>
      <c r="M52" s="119">
        <f t="shared" ref="M52" si="23">SUM(M48:M51)</f>
        <v>19550</v>
      </c>
      <c r="N52" s="121">
        <f t="shared" ref="N52" si="24">SUM(N48:N51)</f>
        <v>19550</v>
      </c>
      <c r="O52" s="126">
        <f t="shared" ref="O52" si="25">SUM(O48:O51)</f>
        <v>125000</v>
      </c>
      <c r="P52" s="125">
        <f>SUM(P48:P51)</f>
        <v>250000</v>
      </c>
    </row>
    <row r="53" spans="1:16" ht="28.5" thickTop="1" x14ac:dyDescent="0.65"/>
    <row r="54" spans="1:16" ht="28.5" thickBot="1" x14ac:dyDescent="0.7">
      <c r="A54" s="116" t="s">
        <v>83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</row>
    <row r="55" spans="1:16" ht="29.25" thickTop="1" thickBot="1" x14ac:dyDescent="0.7">
      <c r="A55" s="10" t="s">
        <v>13</v>
      </c>
      <c r="B55" s="16" t="s">
        <v>22</v>
      </c>
      <c r="C55" s="16" t="s">
        <v>23</v>
      </c>
      <c r="D55" s="16" t="s">
        <v>33</v>
      </c>
      <c r="E55" s="16" t="s">
        <v>24</v>
      </c>
      <c r="F55" s="16" t="s">
        <v>25</v>
      </c>
      <c r="G55" s="16" t="s">
        <v>26</v>
      </c>
      <c r="H55" s="24" t="s">
        <v>14</v>
      </c>
      <c r="I55" s="16" t="s">
        <v>27</v>
      </c>
      <c r="J55" s="16" t="s">
        <v>28</v>
      </c>
      <c r="K55" s="16" t="s">
        <v>29</v>
      </c>
      <c r="L55" s="16" t="s">
        <v>30</v>
      </c>
      <c r="M55" s="16" t="s">
        <v>31</v>
      </c>
      <c r="N55" s="16" t="s">
        <v>32</v>
      </c>
      <c r="O55" s="18" t="s">
        <v>17</v>
      </c>
      <c r="P55" s="39" t="s">
        <v>18</v>
      </c>
    </row>
    <row r="56" spans="1:16" ht="29.25" thickTop="1" thickBot="1" x14ac:dyDescent="0.7">
      <c r="A56" s="1" t="s">
        <v>42</v>
      </c>
      <c r="B56" s="23">
        <v>750</v>
      </c>
      <c r="C56" s="23">
        <v>750</v>
      </c>
      <c r="D56" s="23">
        <v>750</v>
      </c>
      <c r="E56" s="23">
        <v>750</v>
      </c>
      <c r="F56" s="23">
        <v>750</v>
      </c>
      <c r="G56" s="23">
        <v>750</v>
      </c>
      <c r="H56" s="25">
        <f>SUM(B56:G56)</f>
        <v>4500</v>
      </c>
      <c r="I56" s="23">
        <v>750</v>
      </c>
      <c r="J56" s="23">
        <v>750</v>
      </c>
      <c r="K56" s="23">
        <v>750</v>
      </c>
      <c r="L56" s="23">
        <v>750</v>
      </c>
      <c r="M56" s="23">
        <v>750</v>
      </c>
      <c r="N56" s="23">
        <v>750</v>
      </c>
      <c r="O56" s="19">
        <f>SUM(I56:N56)</f>
        <v>4500</v>
      </c>
      <c r="P56" s="40">
        <v>9000</v>
      </c>
    </row>
    <row r="57" spans="1:16" ht="29.25" thickTop="1" thickBot="1" x14ac:dyDescent="0.7">
      <c r="A57" s="1" t="s">
        <v>43</v>
      </c>
      <c r="B57" s="17">
        <v>6000</v>
      </c>
      <c r="C57" s="17">
        <v>6000</v>
      </c>
      <c r="D57" s="17">
        <v>6000</v>
      </c>
      <c r="E57" s="17">
        <v>6000</v>
      </c>
      <c r="F57" s="17">
        <v>6000</v>
      </c>
      <c r="G57" s="17">
        <v>6000</v>
      </c>
      <c r="H57" s="26">
        <f>SUM(B57:G57)</f>
        <v>36000</v>
      </c>
      <c r="I57" s="17">
        <v>6000</v>
      </c>
      <c r="J57" s="17">
        <v>6000</v>
      </c>
      <c r="K57" s="17">
        <v>6000</v>
      </c>
      <c r="L57" s="17">
        <v>6000</v>
      </c>
      <c r="M57" s="17">
        <v>6000</v>
      </c>
      <c r="N57" s="17">
        <v>6000</v>
      </c>
      <c r="O57" s="19">
        <f>SUM(I57:N57)</f>
        <v>36000</v>
      </c>
      <c r="P57" s="40">
        <v>72000</v>
      </c>
    </row>
    <row r="58" spans="1:16" s="124" customFormat="1" ht="29.25" thickTop="1" thickBot="1" x14ac:dyDescent="0.7">
      <c r="A58" s="118" t="s">
        <v>15</v>
      </c>
      <c r="B58" s="119">
        <f t="shared" ref="B58:P58" si="26">SUM(B56:B57)</f>
        <v>6750</v>
      </c>
      <c r="C58" s="119">
        <f t="shared" si="26"/>
        <v>6750</v>
      </c>
      <c r="D58" s="119">
        <f t="shared" si="26"/>
        <v>6750</v>
      </c>
      <c r="E58" s="119">
        <f t="shared" si="26"/>
        <v>6750</v>
      </c>
      <c r="F58" s="119">
        <f t="shared" si="26"/>
        <v>6750</v>
      </c>
      <c r="G58" s="119">
        <f t="shared" si="26"/>
        <v>6750</v>
      </c>
      <c r="H58" s="119">
        <f t="shared" si="26"/>
        <v>40500</v>
      </c>
      <c r="I58" s="119">
        <f t="shared" si="26"/>
        <v>6750</v>
      </c>
      <c r="J58" s="119">
        <f t="shared" si="26"/>
        <v>6750</v>
      </c>
      <c r="K58" s="119">
        <f t="shared" si="26"/>
        <v>6750</v>
      </c>
      <c r="L58" s="119">
        <f t="shared" si="26"/>
        <v>6750</v>
      </c>
      <c r="M58" s="119">
        <f t="shared" si="26"/>
        <v>6750</v>
      </c>
      <c r="N58" s="121">
        <f t="shared" si="26"/>
        <v>6750</v>
      </c>
      <c r="O58" s="126">
        <f t="shared" si="26"/>
        <v>40500</v>
      </c>
      <c r="P58" s="125">
        <f t="shared" si="26"/>
        <v>81000</v>
      </c>
    </row>
    <row r="59" spans="1:16" ht="28.5" thickTop="1" x14ac:dyDescent="0.65"/>
  </sheetData>
  <mergeCells count="10">
    <mergeCell ref="A54:P54"/>
    <mergeCell ref="A2:P2"/>
    <mergeCell ref="A1:P1"/>
    <mergeCell ref="A40:P40"/>
    <mergeCell ref="A46:P46"/>
    <mergeCell ref="A4:P4"/>
    <mergeCell ref="A13:P13"/>
    <mergeCell ref="A21:P21"/>
    <mergeCell ref="A27:P27"/>
    <mergeCell ref="A34:P34"/>
  </mergeCells>
  <pageMargins left="0.19685039370078741" right="0.19685039370078741" top="0.35433070866141736" bottom="0.19685039370078741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สรุปแผนงบบริหาร65</vt:lpstr>
      <vt:lpstr>รายละเอียดงาน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hp</cp:lastModifiedBy>
  <cp:lastPrinted>2021-10-28T08:02:28Z</cp:lastPrinted>
  <dcterms:created xsi:type="dcterms:W3CDTF">2019-11-21T02:09:17Z</dcterms:created>
  <dcterms:modified xsi:type="dcterms:W3CDTF">2021-10-28T08:30:47Z</dcterms:modified>
</cp:coreProperties>
</file>