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5570" windowHeight="9405" tabRatio="615" activeTab="0"/>
  </bookViews>
  <sheets>
    <sheet name="ฟอร์มรายงาน " sheetId="1" r:id="rId1"/>
    <sheet name="ธ.ค.56 " sheetId="2" r:id="rId2"/>
    <sheet name="พ.ย.56 " sheetId="3" r:id="rId3"/>
    <sheet name="ต.ค.56" sheetId="4" r:id="rId4"/>
    <sheet name="สรุปการใช้รถยนต์และน้ำมัน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<sst xmlns="http://schemas.openxmlformats.org/spreadsheetml/2006/main" count="215" uniqueCount="83">
  <si>
    <t>แบบฟอร์มรายงานการใช้พลังงาน</t>
  </si>
  <si>
    <r>
      <t>ชื่อหน่วยงาน / กรม (ตาม พรบ. ปรับปรุงกระทรวง ทบวง กรม 2545)</t>
    </r>
    <r>
      <rPr>
        <sz val="12"/>
        <rFont val="TH SarabunIT๙"/>
        <family val="2"/>
      </rPr>
      <t xml:space="preserve">   สำนักบริหาร    กรมสนับสนุนบริการสุขภาพ</t>
    </r>
  </si>
  <si>
    <r>
      <t xml:space="preserve">สังกัดกระทรวง </t>
    </r>
    <r>
      <rPr>
        <sz val="12"/>
        <rFont val="TH SarabunIT๙"/>
        <family val="2"/>
      </rPr>
      <t xml:space="preserve">     กระทรวงสาธารณสุข</t>
    </r>
  </si>
  <si>
    <r>
      <t>ชื่อเดิมของหน่วยงาน</t>
    </r>
    <r>
      <rPr>
        <sz val="12"/>
        <rFont val="TH SarabunIT๙"/>
        <family val="2"/>
      </rPr>
      <t xml:space="preserve">   </t>
    </r>
    <r>
      <rPr>
        <b/>
        <sz val="12"/>
        <rFont val="TH SarabunIT๙"/>
        <family val="2"/>
      </rPr>
      <t xml:space="preserve"> </t>
    </r>
    <r>
      <rPr>
        <sz val="12"/>
        <rFont val="TH SarabunIT๙"/>
        <family val="2"/>
      </rPr>
      <t>สำนักบริหาร          สังกัดกระทรวงสาธารณสุข</t>
    </r>
  </si>
  <si>
    <r>
      <t xml:space="preserve">ขนาดพื้นที่ทั้งหมดของหน่วยงาน  </t>
    </r>
    <r>
      <rPr>
        <sz val="12"/>
        <rFont val="TH SarabunIT๙"/>
        <family val="2"/>
      </rPr>
      <t xml:space="preserve">2,778 </t>
    </r>
    <r>
      <rPr>
        <b/>
        <sz val="12"/>
        <rFont val="TH SarabunIT๙"/>
        <family val="2"/>
      </rPr>
      <t xml:space="preserve"> ตารางเมตร  </t>
    </r>
  </si>
  <si>
    <t>เชื้อเพลิงเบนซิน.............คัน</t>
  </si>
  <si>
    <r>
      <t xml:space="preserve">โทรศัพท์  </t>
    </r>
    <r>
      <rPr>
        <sz val="12"/>
        <rFont val="TH SarabunIT๙"/>
        <family val="2"/>
      </rPr>
      <t xml:space="preserve">02-5901649                               </t>
    </r>
    <r>
      <rPr>
        <b/>
        <sz val="12"/>
        <rFont val="TH SarabunIT๙"/>
        <family val="2"/>
      </rPr>
      <t xml:space="preserve">  โทรสาร   </t>
    </r>
    <r>
      <rPr>
        <sz val="12"/>
        <rFont val="TH SarabunIT๙"/>
        <family val="2"/>
      </rPr>
      <t>02-5902832</t>
    </r>
  </si>
  <si>
    <t>ปริมาณการใช้ไฟฟ้า</t>
  </si>
  <si>
    <t>ปริมาณการใช้เชื้อเพลิง</t>
  </si>
  <si>
    <t>จำนวนเงิน</t>
  </si>
  <si>
    <t>รวมจำนวนเงิน</t>
  </si>
  <si>
    <t>เดือน / ปี</t>
  </si>
  <si>
    <t>หน่วย</t>
  </si>
  <si>
    <t>น้ำมัน</t>
  </si>
  <si>
    <t>น้ำมัน
แก๊สโซฮอล์ 95</t>
  </si>
  <si>
    <t>ก๊าซธรรมชาติ</t>
  </si>
  <si>
    <t>(บาท)</t>
  </si>
  <si>
    <t>(kWh)</t>
  </si>
  <si>
    <t xml:space="preserve"> (บาท)</t>
  </si>
  <si>
    <t>ดีเซล</t>
  </si>
  <si>
    <t xml:space="preserve"> (NGV)</t>
  </si>
  <si>
    <t>ปริมาณน้ำมัน</t>
  </si>
  <si>
    <t>ปริมาณ NGV</t>
  </si>
  <si>
    <t>รวม</t>
  </si>
  <si>
    <t>**  ให้รวมปริมาณการใช้น้ำมันทั้งดีเซล / เบนซิน 91 / เบนซิน 95</t>
  </si>
  <si>
    <t>ปัจจัย / สาเหตุของการใช้พลังงานเพิ่มขึ้น - ลดลง  ราคาน้ำมันขึ้นลงตามราคาประกาศของรัฐบาลฯ  รถยนต์ราชการติดราชการภาคสนาม</t>
  </si>
  <si>
    <t>ต้องใช้บริการพาหนะรับจ้างแท๊กซี่</t>
  </si>
  <si>
    <t>หมายเหตุ</t>
  </si>
  <si>
    <t>(1) กรุณากรอกข้อมูลให้ครบถ้วนเพื่อความสมบูรณ์ในการประเมินผล</t>
  </si>
  <si>
    <t>(2) จัดส่งรายงานการใช้พลังงานให้  สนพ.ทราบไม่เกินวันที่ 15 ของทุกเดือน  เพื่อจะได้รวบรวมข้อมูลของแต่ละหน่วยงาน</t>
  </si>
  <si>
    <t xml:space="preserve">    และหน่วยงานที่ไม่รายงานข้อมูล  ให้คณะรัฐมนตรีทราบต่อไป</t>
  </si>
  <si>
    <t>(3) กรุณาจัดส่งข้อมูลดังกล่าวมาที่ สำนักงานนโยบายและแผนพลังงาน 121/1-2  ถนนเพชรบุรี  แขวงทุ่งพญาไท  เขตราชเทวี</t>
  </si>
  <si>
    <t xml:space="preserve">    กรุงเทพฯ 10400  โทร.02-6121555 ต่อ 379, 371   โทรสาร 02-6121374</t>
  </si>
  <si>
    <t>อีเมล์ e report@eppo.go.th</t>
  </si>
  <si>
    <r>
      <t xml:space="preserve">  ส่วนที่มีการปรับอากาศ  </t>
    </r>
    <r>
      <rPr>
        <sz val="12"/>
        <rFont val="TH SarabunIT๙"/>
        <family val="2"/>
      </rPr>
      <t xml:space="preserve">1,904  </t>
    </r>
    <r>
      <rPr>
        <b/>
        <sz val="12"/>
        <rFont val="TH SarabunIT๙"/>
        <family val="2"/>
      </rPr>
      <t xml:space="preserve">ตารางเมตร   และส่วนที่ไม่มีการปรับอากาศ   </t>
    </r>
    <r>
      <rPr>
        <sz val="12"/>
        <rFont val="TH SarabunIT๙"/>
        <family val="2"/>
      </rPr>
      <t xml:space="preserve">874  </t>
    </r>
    <r>
      <rPr>
        <b/>
        <sz val="12"/>
        <rFont val="TH SarabunIT๙"/>
        <family val="2"/>
      </rPr>
      <t xml:space="preserve"> ตารางเมตร  (ห้องน้ำ, หน้าลิฟท์, ระเบียง)</t>
    </r>
  </si>
  <si>
    <t>สำนักบริหาร</t>
  </si>
  <si>
    <t>เดือน</t>
  </si>
  <si>
    <t>จำนวนการใช้รถยนต์  (ครั้ง)</t>
  </si>
  <si>
    <t>ปริมาณการใช้น้ำมัน (ลิตร)</t>
  </si>
  <si>
    <t>แก๊สโซฮอล์ 95</t>
  </si>
  <si>
    <t>แก๊สโซฮอล์ 91</t>
  </si>
  <si>
    <t>รวม (ลิตร)</t>
  </si>
  <si>
    <t>รวมไตรมาส  1</t>
  </si>
  <si>
    <t>รวมไตรมาส  2</t>
  </si>
  <si>
    <t>น้ำมัน
แก๊สโซฮอล์ 91</t>
  </si>
  <si>
    <t>สถิติการใช้รถยนต์  และปริมาณการใช้น้ำมันเชื้อเพลิง  ประจำปีงบประมาณ  2557</t>
  </si>
  <si>
    <t>ประจำปีงบประมาณ  2557</t>
  </si>
  <si>
    <r>
      <t xml:space="preserve">จำนวนรถยนต์ที่ใช้เชื้อเพลิงแก๊สโซฮอล์  </t>
    </r>
    <r>
      <rPr>
        <sz val="12"/>
        <rFont val="TH SarabunIT๙"/>
        <family val="2"/>
      </rPr>
      <t xml:space="preserve"> 5 </t>
    </r>
    <r>
      <rPr>
        <b/>
        <sz val="12"/>
        <rFont val="TH SarabunIT๙"/>
        <family val="2"/>
      </rPr>
      <t xml:space="preserve">  คัน    เชื้อเพลิงก๊าซธรรมชาติ   -    คัน   เชื้อเพลิงดีเซล  </t>
    </r>
    <r>
      <rPr>
        <sz val="12"/>
        <rFont val="TH SarabunIT๙"/>
        <family val="2"/>
      </rPr>
      <t xml:space="preserve"> 7</t>
    </r>
    <r>
      <rPr>
        <b/>
        <sz val="12"/>
        <rFont val="TH SarabunIT๙"/>
        <family val="2"/>
      </rPr>
      <t xml:space="preserve">   คัน</t>
    </r>
  </si>
  <si>
    <r>
      <t xml:space="preserve">ชื่อผู้ประสานงาน  </t>
    </r>
    <r>
      <rPr>
        <sz val="12"/>
        <rFont val="TH SarabunIT๙"/>
        <family val="2"/>
      </rPr>
      <t>นายณัฐวุฒิ  มงคลจักรวาล</t>
    </r>
    <r>
      <rPr>
        <b/>
        <sz val="12"/>
        <rFont val="TH SarabunIT๙"/>
        <family val="2"/>
      </rPr>
      <t xml:space="preserve">          สถานที่ติดต่อ  </t>
    </r>
    <r>
      <rPr>
        <sz val="12"/>
        <rFont val="TH SarabunIT๙"/>
        <family val="2"/>
      </rPr>
      <t>กลุ่มอำนวยการ   สำนักบริหาร</t>
    </r>
  </si>
  <si>
    <t>ตุลาคม  2556</t>
  </si>
  <si>
    <t>พฤศจิกายน  2556</t>
  </si>
  <si>
    <t>ธันวาคม  2556</t>
  </si>
  <si>
    <t>มกราคม  2557</t>
  </si>
  <si>
    <t>กุมภาพันธ์  2557</t>
  </si>
  <si>
    <t>มีนาคม  2557</t>
  </si>
  <si>
    <t>เมษายน  2557</t>
  </si>
  <si>
    <t>พฤษภาคม  2557</t>
  </si>
  <si>
    <t>มิถุนายน  2557</t>
  </si>
  <si>
    <t>กรกฎาคม  2557</t>
  </si>
  <si>
    <t>สิงหาคม  2557</t>
  </si>
  <si>
    <t>กันยายน  2557</t>
  </si>
  <si>
    <t>รวมไตรมาส  3</t>
  </si>
  <si>
    <t>รวมไตรมาส  4</t>
  </si>
  <si>
    <t>-</t>
  </si>
  <si>
    <t xml:space="preserve">  จำนวนข้าราชการ ....33.....  คน    ลูกจ้างประจำ …..9...... คน    ผู้มาช่วยราชการ ....-..... คน    พนักงานจ้างเหมา ....15..... คน  </t>
  </si>
  <si>
    <t xml:space="preserve">พนักงานราชการ .....5...... คน   รวมทั้งหมด   62   คน    (ข้อมูล  ณ  เดือนตุลาคม  ปี 2556) </t>
  </si>
  <si>
    <r>
      <t xml:space="preserve">จำนวนรถยนต์ที่ใช้งาน  </t>
    </r>
    <r>
      <rPr>
        <sz val="12"/>
        <rFont val="TH SarabunIT๙"/>
        <family val="2"/>
      </rPr>
      <t xml:space="preserve"> 13</t>
    </r>
    <r>
      <rPr>
        <b/>
        <sz val="12"/>
        <rFont val="TH SarabunIT๙"/>
        <family val="2"/>
      </rPr>
      <t xml:space="preserve">   คัน      ขนาดรวม..................ลูกบาศก์เซนติเมตร  (cc.)   </t>
    </r>
  </si>
  <si>
    <r>
      <t>ชื่อหน่วยงาน / กรม (ตาม พรบ. ปรับปรุงกระทรวง ทบวง กรม 2545)</t>
    </r>
    <r>
      <rPr>
        <sz val="12"/>
        <rFont val="TH SarabunIT๙"/>
        <family val="2"/>
      </rPr>
      <t xml:space="preserve">   สำนัก/กอง.........................    กรมสนับสนุนบริการสุขภาพ</t>
    </r>
  </si>
  <si>
    <r>
      <t>ชื่อเดิมของหน่วยงาน</t>
    </r>
    <r>
      <rPr>
        <sz val="12"/>
        <rFont val="TH SarabunIT๙"/>
        <family val="2"/>
      </rPr>
      <t xml:space="preserve">   </t>
    </r>
    <r>
      <rPr>
        <b/>
        <sz val="12"/>
        <rFont val="TH SarabunIT๙"/>
        <family val="2"/>
      </rPr>
      <t xml:space="preserve"> </t>
    </r>
    <r>
      <rPr>
        <sz val="12"/>
        <rFont val="TH SarabunIT๙"/>
        <family val="2"/>
      </rPr>
      <t>........................................          สังกัดกระทรวงสาธารณสุข</t>
    </r>
  </si>
  <si>
    <t xml:space="preserve">  จำนวนข้าราชการ .............  คน    ลูกจ้างประจำ …........... คน    ผู้มาช่วยราชการ .......... คน    พนักงานจ้างเหมา ............. คน  </t>
  </si>
  <si>
    <r>
      <t xml:space="preserve">ขนาดพื้นที่ทั้งหมดของหน่วยงาน  </t>
    </r>
    <r>
      <rPr>
        <sz val="12"/>
        <rFont val="TH SarabunIT๙"/>
        <family val="2"/>
      </rPr>
      <t xml:space="preserve">............................... </t>
    </r>
    <r>
      <rPr>
        <b/>
        <sz val="12"/>
        <rFont val="TH SarabunIT๙"/>
        <family val="2"/>
      </rPr>
      <t xml:space="preserve"> ตารางเมตร  </t>
    </r>
  </si>
  <si>
    <r>
      <t xml:space="preserve">  ส่วนที่มีการปรับอากาศ  </t>
    </r>
    <r>
      <rPr>
        <sz val="12"/>
        <rFont val="TH SarabunIT๙"/>
        <family val="2"/>
      </rPr>
      <t xml:space="preserve">........................  </t>
    </r>
    <r>
      <rPr>
        <b/>
        <sz val="12"/>
        <rFont val="TH SarabunIT๙"/>
        <family val="2"/>
      </rPr>
      <t xml:space="preserve">ตารางเมตร   และส่วนที่ไม่มีการปรับอากาศ   </t>
    </r>
    <r>
      <rPr>
        <sz val="12"/>
        <rFont val="TH SarabunIT๙"/>
        <family val="2"/>
      </rPr>
      <t xml:space="preserve">..............  </t>
    </r>
    <r>
      <rPr>
        <b/>
        <sz val="12"/>
        <rFont val="TH SarabunIT๙"/>
        <family val="2"/>
      </rPr>
      <t xml:space="preserve"> ตารางเมตร  (ห้องน้ำ, หน้าลิฟท์, ระเบียง)</t>
    </r>
  </si>
  <si>
    <r>
      <t xml:space="preserve">จำนวนรถยนต์ที่ใช้งาน  </t>
    </r>
    <r>
      <rPr>
        <sz val="12"/>
        <rFont val="TH SarabunIT๙"/>
        <family val="2"/>
      </rPr>
      <t xml:space="preserve"> .................</t>
    </r>
    <r>
      <rPr>
        <b/>
        <sz val="12"/>
        <rFont val="TH SarabunIT๙"/>
        <family val="2"/>
      </rPr>
      <t xml:space="preserve">   คัน      ขนาดรวม..................ลูกบาศก์เซนติเมตร  (cc.)   </t>
    </r>
  </si>
  <si>
    <r>
      <t xml:space="preserve">ชื่อผู้ประสานงาน  </t>
    </r>
    <r>
      <rPr>
        <sz val="12"/>
        <rFont val="TH SarabunIT๙"/>
        <family val="2"/>
      </rPr>
      <t>...........................................................</t>
    </r>
    <r>
      <rPr>
        <b/>
        <sz val="12"/>
        <rFont val="TH SarabunIT๙"/>
        <family val="2"/>
      </rPr>
      <t xml:space="preserve">         สถานที่ติดต่อ  </t>
    </r>
    <r>
      <rPr>
        <sz val="12"/>
        <rFont val="TH SarabunIT๙"/>
        <family val="2"/>
      </rPr>
      <t>.................................................................</t>
    </r>
  </si>
  <si>
    <r>
      <t xml:space="preserve">โทรศัพท์  </t>
    </r>
    <r>
      <rPr>
        <sz val="12"/>
        <rFont val="TH SarabunIT๙"/>
        <family val="2"/>
      </rPr>
      <t xml:space="preserve">...................................                             </t>
    </r>
    <r>
      <rPr>
        <b/>
        <sz val="12"/>
        <rFont val="TH SarabunIT๙"/>
        <family val="2"/>
      </rPr>
      <t xml:space="preserve">  โทรสาร   </t>
    </r>
    <r>
      <rPr>
        <sz val="12"/>
        <rFont val="TH SarabunIT๙"/>
        <family val="2"/>
      </rPr>
      <t>...................................................</t>
    </r>
  </si>
  <si>
    <r>
      <t xml:space="preserve">จำนวนรถยนต์ที่ใช้เชื้อเพลิงแก๊สโซฮอล์  </t>
    </r>
    <r>
      <rPr>
        <sz val="12"/>
        <rFont val="TH SarabunIT๙"/>
        <family val="2"/>
      </rPr>
      <t xml:space="preserve">............. </t>
    </r>
    <r>
      <rPr>
        <b/>
        <sz val="12"/>
        <rFont val="TH SarabunIT๙"/>
        <family val="2"/>
      </rPr>
      <t xml:space="preserve">  คัน    เชื้อเพลิงก๊าซธรรมชาติ  ..............   คัน   เชื้อเพลิงดีเซล  </t>
    </r>
    <r>
      <rPr>
        <sz val="12"/>
        <rFont val="TH SarabunIT๙"/>
        <family val="2"/>
      </rPr>
      <t xml:space="preserve"> .................</t>
    </r>
    <r>
      <rPr>
        <b/>
        <sz val="12"/>
        <rFont val="TH SarabunIT๙"/>
        <family val="2"/>
      </rPr>
      <t xml:space="preserve"> คัน</t>
    </r>
  </si>
  <si>
    <t xml:space="preserve">พนักงานราชการ ........... คน   รวมทั้งหมด  ..................  คน    (ข้อมูล  ณ  เดือน....................  ปี ...................) </t>
  </si>
  <si>
    <t>(3) กรุณาจัดส่งข้อมูลดังกล่าวมาที่ สำนักบริหาร  กรมสนับสนุนบริการสุขภาพ ตำบลตลาดขวัญ  อำเภอเมือง  จังหวัดนนทบุรี  11000</t>
  </si>
  <si>
    <t xml:space="preserve">    และหน่วยงานที่ไม่รายงานข้อมูล  ให้ผู้บริหารทราบต่อไป</t>
  </si>
  <si>
    <r>
      <t xml:space="preserve">สังกัดกระทรวง </t>
    </r>
    <r>
      <rPr>
        <sz val="12"/>
        <rFont val="TH SarabunIT๙"/>
        <family val="2"/>
      </rPr>
      <t xml:space="preserve">    ........ กระทรวงสาธารณสุข…………</t>
    </r>
  </si>
  <si>
    <t>ประจำปีงบประมาณ  2559</t>
  </si>
  <si>
    <t>(2) จัดส่งรายงานการใช้พลังงานให้  สำนักบริหาร ทราบไม่เกินวันที่ 5 ของเดือนถัดไป  เพื่อจะได้รวบรวมข้อมูลของแต่ละหน่วยงาน</t>
  </si>
  <si>
    <t xml:space="preserve"> โทร………………………………….     โทรสาร ……………………………………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</si>
</sst>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.0000_);_(* \(#,##0.0000\);_(* &quot;-&quot;??_);_(@_)"/>
    <numFmt numFmtId="189" formatCode="#,##0.0000"/>
  </numFmts>
  <fonts count="42">
    <font>
      <sz val="16"/>
      <name val="Angsana New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6" applyFont="1" applyAlignment="1">
      <alignment horizontal="left" indent="1"/>
      <protection/>
    </xf>
    <xf numFmtId="0" fontId="6" fillId="0" borderId="0" xfId="0" applyFont="1" applyAlignment="1">
      <alignment/>
    </xf>
    <xf numFmtId="0" fontId="5" fillId="0" borderId="0" xfId="46" applyFont="1" applyAlignment="1">
      <alignment horizontal="left"/>
      <protection/>
    </xf>
    <xf numFmtId="0" fontId="6" fillId="0" borderId="0" xfId="46" applyFont="1">
      <alignment/>
      <protection/>
    </xf>
    <xf numFmtId="0" fontId="5" fillId="0" borderId="10" xfId="46" applyFont="1" applyBorder="1" applyAlignment="1">
      <alignment horizontal="left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/>
      <protection/>
    </xf>
    <xf numFmtId="0" fontId="5" fillId="0" borderId="14" xfId="46" applyFont="1" applyBorder="1" applyAlignment="1">
      <alignment horizontal="center"/>
      <protection/>
    </xf>
    <xf numFmtId="17" fontId="6" fillId="0" borderId="15" xfId="46" applyNumberFormat="1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0" borderId="16" xfId="46" applyFont="1" applyBorder="1" applyAlignment="1">
      <alignment horizontal="center"/>
      <protection/>
    </xf>
    <xf numFmtId="43" fontId="6" fillId="0" borderId="15" xfId="41" applyFont="1" applyBorder="1" applyAlignment="1">
      <alignment horizontal="left"/>
    </xf>
    <xf numFmtId="187" fontId="6" fillId="0" borderId="15" xfId="33" applyFont="1" applyBorder="1" applyAlignment="1">
      <alignment horizontal="center"/>
    </xf>
    <xf numFmtId="1" fontId="6" fillId="0" borderId="0" xfId="0" applyNumberFormat="1" applyFont="1" applyAlignment="1">
      <alignment/>
    </xf>
    <xf numFmtId="17" fontId="6" fillId="0" borderId="16" xfId="46" applyNumberFormat="1" applyFont="1" applyBorder="1" applyAlignment="1">
      <alignment horizontal="center"/>
      <protection/>
    </xf>
    <xf numFmtId="43" fontId="6" fillId="0" borderId="16" xfId="41" applyFont="1" applyBorder="1" applyAlignment="1">
      <alignment horizontal="left"/>
    </xf>
    <xf numFmtId="187" fontId="6" fillId="0" borderId="16" xfId="33" applyFont="1" applyBorder="1" applyAlignment="1">
      <alignment horizontal="center"/>
    </xf>
    <xf numFmtId="3" fontId="6" fillId="0" borderId="16" xfId="46" applyNumberFormat="1" applyFont="1" applyBorder="1" applyAlignment="1">
      <alignment horizontal="center"/>
      <protection/>
    </xf>
    <xf numFmtId="1" fontId="6" fillId="0" borderId="16" xfId="46" applyNumberFormat="1" applyFont="1" applyBorder="1" applyAlignment="1">
      <alignment horizontal="center"/>
      <protection/>
    </xf>
    <xf numFmtId="2" fontId="6" fillId="0" borderId="16" xfId="41" applyNumberFormat="1" applyFont="1" applyBorder="1" applyAlignment="1">
      <alignment horizontal="left"/>
    </xf>
    <xf numFmtId="43" fontId="6" fillId="0" borderId="16" xfId="41" applyNumberFormat="1" applyFont="1" applyBorder="1" applyAlignment="1">
      <alignment horizontal="left"/>
    </xf>
    <xf numFmtId="43" fontId="6" fillId="0" borderId="16" xfId="41" applyFont="1" applyBorder="1" applyAlignment="1">
      <alignment horizontal="right"/>
    </xf>
    <xf numFmtId="2" fontId="6" fillId="0" borderId="16" xfId="41" applyNumberFormat="1" applyFont="1" applyBorder="1" applyAlignment="1">
      <alignment horizontal="right"/>
    </xf>
    <xf numFmtId="1" fontId="6" fillId="0" borderId="17" xfId="46" applyNumberFormat="1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5" fillId="0" borderId="18" xfId="46" applyFont="1" applyBorder="1" applyAlignment="1">
      <alignment horizontal="center"/>
      <protection/>
    </xf>
    <xf numFmtId="0" fontId="6" fillId="0" borderId="18" xfId="46" applyFont="1" applyBorder="1">
      <alignment/>
      <protection/>
    </xf>
    <xf numFmtId="43" fontId="6" fillId="0" borderId="18" xfId="41" applyFont="1" applyBorder="1" applyAlignment="1">
      <alignment horizontal="center"/>
    </xf>
    <xf numFmtId="4" fontId="6" fillId="0" borderId="18" xfId="46" applyNumberFormat="1" applyFont="1" applyBorder="1" applyAlignment="1">
      <alignment horizontal="right"/>
      <protection/>
    </xf>
    <xf numFmtId="187" fontId="6" fillId="0" borderId="18" xfId="33" applyFont="1" applyBorder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46" applyFont="1" applyAlignment="1">
      <alignment horizontal="left"/>
      <protection/>
    </xf>
    <xf numFmtId="0" fontId="6" fillId="0" borderId="0" xfId="46" applyFont="1" applyAlignment="1">
      <alignment/>
      <protection/>
    </xf>
    <xf numFmtId="0" fontId="6" fillId="0" borderId="0" xfId="46" applyFont="1" applyAlignment="1">
      <alignment horizontal="center"/>
      <protection/>
    </xf>
    <xf numFmtId="187" fontId="6" fillId="0" borderId="16" xfId="46" applyNumberFormat="1" applyFont="1" applyBorder="1" applyAlignment="1">
      <alignment horizontal="center"/>
      <protection/>
    </xf>
    <xf numFmtId="0" fontId="5" fillId="0" borderId="0" xfId="46" applyFont="1" applyAlignment="1">
      <alignment/>
      <protection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indent="1"/>
    </xf>
    <xf numFmtId="3" fontId="4" fillId="0" borderId="19" xfId="33" applyNumberFormat="1" applyFont="1" applyBorder="1" applyAlignment="1">
      <alignment horizontal="center"/>
    </xf>
    <xf numFmtId="4" fontId="4" fillId="0" borderId="19" xfId="33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indent="1"/>
    </xf>
    <xf numFmtId="49" fontId="8" fillId="33" borderId="20" xfId="0" applyNumberFormat="1" applyFont="1" applyFill="1" applyBorder="1" applyAlignment="1">
      <alignment horizontal="center"/>
    </xf>
    <xf numFmtId="3" fontId="8" fillId="33" borderId="19" xfId="33" applyNumberFormat="1" applyFont="1" applyFill="1" applyBorder="1" applyAlignment="1">
      <alignment horizontal="center"/>
    </xf>
    <xf numFmtId="4" fontId="8" fillId="33" borderId="19" xfId="33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3" fontId="8" fillId="0" borderId="18" xfId="33" applyNumberFormat="1" applyFont="1" applyBorder="1" applyAlignment="1">
      <alignment horizontal="center"/>
    </xf>
    <xf numFmtId="4" fontId="8" fillId="0" borderId="18" xfId="33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87" fontId="4" fillId="0" borderId="0" xfId="33" applyFont="1" applyAlignment="1">
      <alignment/>
    </xf>
    <xf numFmtId="3" fontId="4" fillId="0" borderId="0" xfId="0" applyNumberFormat="1" applyFont="1" applyAlignment="1">
      <alignment/>
    </xf>
    <xf numFmtId="0" fontId="4" fillId="0" borderId="19" xfId="33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187" fontId="6" fillId="0" borderId="15" xfId="46" applyNumberFormat="1" applyFont="1" applyBorder="1" applyAlignment="1">
      <alignment horizontal="center"/>
      <protection/>
    </xf>
    <xf numFmtId="188" fontId="6" fillId="0" borderId="15" xfId="46" applyNumberFormat="1" applyFont="1" applyBorder="1" applyAlignment="1">
      <alignment horizontal="center"/>
      <protection/>
    </xf>
    <xf numFmtId="188" fontId="6" fillId="0" borderId="16" xfId="46" applyNumberFormat="1" applyFont="1" applyBorder="1" applyAlignment="1">
      <alignment horizontal="center"/>
      <protection/>
    </xf>
    <xf numFmtId="188" fontId="6" fillId="0" borderId="16" xfId="41" applyNumberFormat="1" applyFont="1" applyBorder="1" applyAlignment="1">
      <alignment horizontal="left"/>
    </xf>
    <xf numFmtId="188" fontId="6" fillId="0" borderId="16" xfId="41" applyNumberFormat="1" applyFont="1" applyBorder="1" applyAlignment="1">
      <alignment horizontal="right"/>
    </xf>
    <xf numFmtId="2" fontId="6" fillId="0" borderId="16" xfId="46" applyNumberFormat="1" applyFont="1" applyBorder="1" applyAlignment="1">
      <alignment horizontal="center"/>
      <protection/>
    </xf>
    <xf numFmtId="2" fontId="6" fillId="0" borderId="15" xfId="46" applyNumberFormat="1" applyFont="1" applyBorder="1" applyAlignment="1">
      <alignment horizontal="center"/>
      <protection/>
    </xf>
    <xf numFmtId="16" fontId="4" fillId="0" borderId="0" xfId="0" applyNumberFormat="1" applyFont="1" applyAlignment="1">
      <alignment/>
    </xf>
    <xf numFmtId="17" fontId="6" fillId="0" borderId="22" xfId="46" applyNumberFormat="1" applyFont="1" applyBorder="1" applyAlignment="1">
      <alignment horizontal="center"/>
      <protection/>
    </xf>
    <xf numFmtId="0" fontId="6" fillId="0" borderId="22" xfId="46" applyFont="1" applyBorder="1" applyAlignment="1">
      <alignment horizontal="center"/>
      <protection/>
    </xf>
    <xf numFmtId="17" fontId="4" fillId="0" borderId="0" xfId="0" applyNumberFormat="1" applyFont="1" applyAlignment="1">
      <alignment/>
    </xf>
    <xf numFmtId="0" fontId="6" fillId="0" borderId="18" xfId="46" applyFont="1" applyBorder="1" applyAlignment="1">
      <alignment horizontal="right"/>
      <protection/>
    </xf>
    <xf numFmtId="189" fontId="4" fillId="0" borderId="19" xfId="33" applyNumberFormat="1" applyFont="1" applyBorder="1" applyAlignment="1">
      <alignment horizontal="center"/>
    </xf>
    <xf numFmtId="0" fontId="5" fillId="0" borderId="0" xfId="46" applyFont="1" applyAlignment="1">
      <alignment horizontal="left" indent="1"/>
      <protection/>
    </xf>
    <xf numFmtId="0" fontId="6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4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6" fillId="0" borderId="13" xfId="46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Sheet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40"/>
  <sheetViews>
    <sheetView tabSelected="1" zoomScale="130" zoomScaleNormal="130" zoomScalePageLayoutView="0" workbookViewId="0" topLeftCell="A1">
      <selection activeCell="A33" sqref="A33:J33"/>
    </sheetView>
  </sheetViews>
  <sheetFormatPr defaultColWidth="9.140625" defaultRowHeight="23.25"/>
  <cols>
    <col min="1" max="1" width="8.8515625" style="1" customWidth="1"/>
    <col min="2" max="3" width="8.28125" style="1" customWidth="1"/>
    <col min="4" max="4" width="10.57421875" style="1" customWidth="1"/>
    <col min="5" max="5" width="11.00390625" style="1" customWidth="1"/>
    <col min="6" max="6" width="9.57421875" style="1" customWidth="1"/>
    <col min="7" max="7" width="9.7109375" style="1" customWidth="1"/>
    <col min="8" max="8" width="10.8515625" style="1" customWidth="1"/>
    <col min="9" max="9" width="9.140625" style="1" customWidth="1"/>
    <col min="10" max="10" width="10.8515625" style="1" customWidth="1"/>
    <col min="11" max="16384" width="9.140625" style="1" customWidth="1"/>
  </cols>
  <sheetData>
    <row r="1" spans="1:10" ht="21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.75" customHeight="1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1" customHeight="1">
      <c r="A3" s="40" t="s">
        <v>67</v>
      </c>
      <c r="B3" s="40"/>
      <c r="C3" s="40"/>
      <c r="D3" s="40"/>
      <c r="E3" s="40"/>
      <c r="F3" s="40"/>
      <c r="G3" s="40"/>
      <c r="H3" s="40"/>
      <c r="I3" s="2"/>
      <c r="J3" s="2"/>
      <c r="K3" s="3"/>
    </row>
    <row r="4" spans="1:11" ht="21" customHeight="1">
      <c r="A4" s="72" t="s">
        <v>79</v>
      </c>
      <c r="B4" s="72"/>
      <c r="C4" s="72"/>
      <c r="D4" s="72"/>
      <c r="E4" s="72"/>
      <c r="F4" s="72"/>
      <c r="G4" s="72"/>
      <c r="H4" s="72"/>
      <c r="I4" s="2"/>
      <c r="J4" s="2"/>
      <c r="K4" s="3"/>
    </row>
    <row r="5" spans="1:11" ht="21" customHeight="1">
      <c r="A5" s="72" t="s">
        <v>68</v>
      </c>
      <c r="B5" s="72"/>
      <c r="C5" s="72"/>
      <c r="D5" s="72"/>
      <c r="E5" s="72"/>
      <c r="F5" s="72"/>
      <c r="G5" s="72"/>
      <c r="H5" s="72"/>
      <c r="I5" s="2"/>
      <c r="J5" s="2"/>
      <c r="K5" s="3"/>
    </row>
    <row r="6" spans="1:11" ht="21" customHeight="1">
      <c r="A6" s="40" t="s">
        <v>69</v>
      </c>
      <c r="B6" s="40"/>
      <c r="C6" s="40"/>
      <c r="D6" s="40"/>
      <c r="E6" s="40"/>
      <c r="F6" s="40"/>
      <c r="G6" s="40"/>
      <c r="H6" s="40"/>
      <c r="I6" s="2"/>
      <c r="J6" s="2"/>
      <c r="K6" s="3"/>
    </row>
    <row r="7" spans="1:11" ht="21" customHeight="1">
      <c r="A7" s="72" t="s">
        <v>76</v>
      </c>
      <c r="B7" s="72"/>
      <c r="C7" s="72"/>
      <c r="D7" s="72"/>
      <c r="E7" s="72"/>
      <c r="F7" s="72"/>
      <c r="G7" s="72"/>
      <c r="H7" s="72"/>
      <c r="I7" s="2"/>
      <c r="J7" s="2"/>
      <c r="K7" s="3"/>
    </row>
    <row r="8" spans="1:11" ht="21" customHeight="1">
      <c r="A8" s="72" t="s">
        <v>70</v>
      </c>
      <c r="B8" s="72"/>
      <c r="C8" s="72"/>
      <c r="D8" s="72"/>
      <c r="E8" s="72"/>
      <c r="F8" s="72"/>
      <c r="G8" s="72"/>
      <c r="H8" s="72"/>
      <c r="I8" s="2"/>
      <c r="J8" s="2"/>
      <c r="K8" s="3"/>
    </row>
    <row r="9" spans="1:11" ht="21" customHeight="1">
      <c r="A9" s="40" t="s">
        <v>71</v>
      </c>
      <c r="B9" s="40"/>
      <c r="C9" s="40"/>
      <c r="D9" s="40"/>
      <c r="E9" s="40"/>
      <c r="F9" s="40"/>
      <c r="G9" s="40"/>
      <c r="H9" s="40"/>
      <c r="I9" s="2"/>
      <c r="J9" s="2"/>
      <c r="K9" s="3"/>
    </row>
    <row r="10" spans="1:11" ht="21" customHeight="1">
      <c r="A10" s="72" t="s">
        <v>72</v>
      </c>
      <c r="B10" s="72"/>
      <c r="C10" s="72"/>
      <c r="D10" s="72"/>
      <c r="E10" s="72"/>
      <c r="F10" s="72"/>
      <c r="G10" s="72"/>
      <c r="H10" s="72"/>
      <c r="I10" s="2"/>
      <c r="J10" s="2"/>
      <c r="K10" s="3"/>
    </row>
    <row r="11" spans="1:11" ht="21" customHeight="1">
      <c r="A11" s="74" t="s">
        <v>75</v>
      </c>
      <c r="B11" s="74"/>
      <c r="C11" s="74"/>
      <c r="D11" s="74"/>
      <c r="E11" s="74"/>
      <c r="F11" s="74"/>
      <c r="G11" s="74"/>
      <c r="H11" s="74"/>
      <c r="I11" s="74"/>
      <c r="J11" s="74"/>
      <c r="K11" s="3"/>
    </row>
    <row r="12" spans="1:11" ht="21" customHeight="1">
      <c r="A12" s="72" t="s">
        <v>5</v>
      </c>
      <c r="B12" s="72"/>
      <c r="C12" s="72"/>
      <c r="D12" s="72"/>
      <c r="E12" s="72"/>
      <c r="F12" s="72"/>
      <c r="G12" s="72"/>
      <c r="H12" s="72"/>
      <c r="I12" s="2"/>
      <c r="J12" s="2"/>
      <c r="K12" s="3"/>
    </row>
    <row r="13" spans="1:11" ht="21" customHeight="1">
      <c r="A13" s="72" t="s">
        <v>73</v>
      </c>
      <c r="B13" s="72"/>
      <c r="C13" s="72"/>
      <c r="D13" s="72"/>
      <c r="E13" s="72"/>
      <c r="F13" s="72"/>
      <c r="G13" s="72"/>
      <c r="H13" s="72"/>
      <c r="I13" s="2"/>
      <c r="J13" s="2"/>
      <c r="K13" s="3"/>
    </row>
    <row r="14" spans="1:11" ht="21" customHeight="1">
      <c r="A14" s="72" t="s">
        <v>74</v>
      </c>
      <c r="B14" s="72"/>
      <c r="C14" s="72"/>
      <c r="D14" s="72"/>
      <c r="E14" s="72"/>
      <c r="F14" s="72"/>
      <c r="G14" s="72"/>
      <c r="H14" s="72"/>
      <c r="I14" s="2"/>
      <c r="J14" s="2"/>
      <c r="K14" s="3"/>
    </row>
    <row r="15" spans="1:11" ht="12.75" customHeight="1">
      <c r="A15" s="4"/>
      <c r="B15" s="5"/>
      <c r="C15" s="5"/>
      <c r="D15" s="5"/>
      <c r="E15" s="5"/>
      <c r="F15" s="5"/>
      <c r="G15" s="5"/>
      <c r="H15" s="5"/>
      <c r="I15" s="5"/>
      <c r="J15" s="3"/>
      <c r="K15" s="3"/>
    </row>
    <row r="16" spans="1:11" ht="21" customHeight="1">
      <c r="A16" s="6"/>
      <c r="B16" s="76" t="s">
        <v>7</v>
      </c>
      <c r="C16" s="77"/>
      <c r="D16" s="76" t="s">
        <v>8</v>
      </c>
      <c r="E16" s="78"/>
      <c r="F16" s="78"/>
      <c r="G16" s="77"/>
      <c r="H16" s="7" t="s">
        <v>9</v>
      </c>
      <c r="I16" s="7" t="s">
        <v>9</v>
      </c>
      <c r="J16" s="7" t="s">
        <v>10</v>
      </c>
      <c r="K16" s="3"/>
    </row>
    <row r="17" spans="1:11" ht="21" customHeight="1">
      <c r="A17" s="8" t="s">
        <v>11</v>
      </c>
      <c r="B17" s="7" t="s">
        <v>12</v>
      </c>
      <c r="C17" s="7" t="s">
        <v>9</v>
      </c>
      <c r="D17" s="79" t="s">
        <v>44</v>
      </c>
      <c r="E17" s="79" t="s">
        <v>14</v>
      </c>
      <c r="F17" s="7" t="s">
        <v>13</v>
      </c>
      <c r="G17" s="9" t="s">
        <v>15</v>
      </c>
      <c r="H17" s="8" t="s">
        <v>16</v>
      </c>
      <c r="I17" s="8" t="s">
        <v>16</v>
      </c>
      <c r="J17" s="8" t="s">
        <v>16</v>
      </c>
      <c r="K17" s="3"/>
    </row>
    <row r="18" spans="1:11" ht="21" customHeight="1">
      <c r="A18" s="10"/>
      <c r="B18" s="10" t="s">
        <v>17</v>
      </c>
      <c r="C18" s="10" t="s">
        <v>18</v>
      </c>
      <c r="D18" s="80"/>
      <c r="E18" s="80"/>
      <c r="F18" s="10" t="s">
        <v>19</v>
      </c>
      <c r="G18" s="11" t="s">
        <v>20</v>
      </c>
      <c r="H18" s="10" t="s">
        <v>21</v>
      </c>
      <c r="I18" s="10" t="s">
        <v>22</v>
      </c>
      <c r="J18" s="10"/>
      <c r="K18" s="3"/>
    </row>
    <row r="19" spans="1:11" ht="21" customHeight="1">
      <c r="A19" s="12"/>
      <c r="B19" s="13"/>
      <c r="C19" s="13"/>
      <c r="D19" s="65"/>
      <c r="E19" s="64"/>
      <c r="F19" s="65"/>
      <c r="G19" s="59"/>
      <c r="H19" s="15"/>
      <c r="I19" s="60"/>
      <c r="J19" s="16"/>
      <c r="K19" s="17"/>
    </row>
    <row r="20" spans="1:12" ht="21" customHeight="1">
      <c r="A20" s="18"/>
      <c r="B20" s="14"/>
      <c r="C20" s="14"/>
      <c r="D20" s="64"/>
      <c r="E20" s="64"/>
      <c r="F20" s="64"/>
      <c r="G20" s="39"/>
      <c r="H20" s="20"/>
      <c r="I20" s="61"/>
      <c r="J20" s="20"/>
      <c r="K20" s="17"/>
      <c r="L20" s="69"/>
    </row>
    <row r="21" spans="1:11" ht="21" customHeight="1">
      <c r="A21" s="18"/>
      <c r="B21" s="14"/>
      <c r="C21" s="14"/>
      <c r="D21" s="14"/>
      <c r="E21" s="14"/>
      <c r="F21" s="14"/>
      <c r="G21" s="39"/>
      <c r="H21" s="19"/>
      <c r="I21" s="61"/>
      <c r="J21" s="20"/>
      <c r="K21" s="17"/>
    </row>
    <row r="22" spans="1:11" ht="21" customHeight="1">
      <c r="A22" s="18"/>
      <c r="B22" s="14"/>
      <c r="C22" s="14"/>
      <c r="D22" s="14"/>
      <c r="E22" s="14"/>
      <c r="F22" s="14"/>
      <c r="G22" s="39"/>
      <c r="H22" s="19"/>
      <c r="I22" s="61"/>
      <c r="J22" s="20"/>
      <c r="K22" s="17"/>
    </row>
    <row r="23" spans="1:12" ht="21" customHeight="1">
      <c r="A23" s="18"/>
      <c r="B23" s="14"/>
      <c r="C23" s="14"/>
      <c r="D23" s="14"/>
      <c r="E23" s="14"/>
      <c r="F23" s="14"/>
      <c r="G23" s="39"/>
      <c r="H23" s="19"/>
      <c r="I23" s="61"/>
      <c r="J23" s="20"/>
      <c r="L23" s="66"/>
    </row>
    <row r="24" spans="1:10" ht="21" customHeight="1">
      <c r="A24" s="18"/>
      <c r="B24" s="14"/>
      <c r="C24" s="14"/>
      <c r="D24" s="14"/>
      <c r="E24" s="14"/>
      <c r="F24" s="14"/>
      <c r="G24" s="39"/>
      <c r="H24" s="19"/>
      <c r="I24" s="61"/>
      <c r="J24" s="20"/>
    </row>
    <row r="25" spans="1:11" ht="21" customHeight="1">
      <c r="A25" s="18"/>
      <c r="B25" s="14"/>
      <c r="C25" s="14"/>
      <c r="D25" s="14"/>
      <c r="E25" s="21"/>
      <c r="F25" s="14"/>
      <c r="G25" s="39"/>
      <c r="H25" s="19"/>
      <c r="I25" s="61"/>
      <c r="J25" s="20"/>
      <c r="K25" s="3"/>
    </row>
    <row r="26" spans="1:11" ht="21" customHeight="1">
      <c r="A26" s="18"/>
      <c r="B26" s="14"/>
      <c r="C26" s="14"/>
      <c r="D26" s="14"/>
      <c r="E26" s="22"/>
      <c r="F26" s="14"/>
      <c r="G26" s="39"/>
      <c r="H26" s="19"/>
      <c r="I26" s="62"/>
      <c r="J26" s="23"/>
      <c r="K26" s="3"/>
    </row>
    <row r="27" spans="1:11" ht="21" customHeight="1">
      <c r="A27" s="18"/>
      <c r="B27" s="14"/>
      <c r="C27" s="14"/>
      <c r="D27" s="14"/>
      <c r="E27" s="22"/>
      <c r="F27" s="14"/>
      <c r="G27" s="39"/>
      <c r="H27" s="19"/>
      <c r="I27" s="62"/>
      <c r="J27" s="23"/>
      <c r="K27" s="3"/>
    </row>
    <row r="28" spans="1:11" ht="21" customHeight="1">
      <c r="A28" s="18"/>
      <c r="B28" s="14"/>
      <c r="C28" s="14"/>
      <c r="D28" s="14"/>
      <c r="E28" s="22"/>
      <c r="F28" s="14"/>
      <c r="G28" s="39"/>
      <c r="H28" s="24"/>
      <c r="I28" s="62"/>
      <c r="J28" s="23"/>
      <c r="K28" s="3"/>
    </row>
    <row r="29" spans="1:11" ht="21" customHeight="1">
      <c r="A29" s="18"/>
      <c r="B29" s="14"/>
      <c r="C29" s="14"/>
      <c r="D29" s="14"/>
      <c r="E29" s="22"/>
      <c r="F29" s="14"/>
      <c r="G29" s="39"/>
      <c r="H29" s="25"/>
      <c r="I29" s="63"/>
      <c r="J29" s="26"/>
      <c r="K29" s="3"/>
    </row>
    <row r="30" spans="1:11" ht="21" customHeight="1">
      <c r="A30" s="67"/>
      <c r="B30" s="68"/>
      <c r="C30" s="14"/>
      <c r="D30" s="14"/>
      <c r="E30" s="27"/>
      <c r="F30" s="28"/>
      <c r="G30" s="39"/>
      <c r="H30" s="25"/>
      <c r="I30" s="63"/>
      <c r="J30" s="26"/>
      <c r="K30" s="3"/>
    </row>
    <row r="31" spans="1:11" ht="21" customHeight="1">
      <c r="A31" s="29"/>
      <c r="B31" s="30"/>
      <c r="C31" s="30"/>
      <c r="D31" s="31"/>
      <c r="E31" s="31"/>
      <c r="F31" s="31"/>
      <c r="G31" s="70"/>
      <c r="H31" s="32"/>
      <c r="I31" s="32"/>
      <c r="J31" s="33"/>
      <c r="K31" s="34"/>
    </row>
    <row r="32" spans="1:12" ht="21" customHeight="1">
      <c r="A32" s="73" t="s">
        <v>24</v>
      </c>
      <c r="B32" s="73"/>
      <c r="C32" s="73"/>
      <c r="D32" s="73"/>
      <c r="E32" s="73"/>
      <c r="F32" s="73"/>
      <c r="G32" s="73"/>
      <c r="H32" s="73"/>
      <c r="I32" s="73"/>
      <c r="J32" s="73"/>
      <c r="K32" s="3"/>
      <c r="L32" s="35"/>
    </row>
    <row r="33" spans="1:12" ht="21" customHeight="1">
      <c r="A33" s="73" t="s">
        <v>25</v>
      </c>
      <c r="B33" s="73"/>
      <c r="C33" s="73"/>
      <c r="D33" s="73"/>
      <c r="E33" s="73"/>
      <c r="F33" s="73"/>
      <c r="G33" s="73"/>
      <c r="H33" s="73"/>
      <c r="I33" s="73"/>
      <c r="J33" s="73"/>
      <c r="K33" s="3"/>
      <c r="L33" s="35"/>
    </row>
    <row r="34" spans="1:12" ht="21" customHeight="1">
      <c r="A34" s="73" t="s">
        <v>26</v>
      </c>
      <c r="B34" s="73"/>
      <c r="C34" s="73"/>
      <c r="D34" s="73"/>
      <c r="E34" s="73"/>
      <c r="F34" s="73"/>
      <c r="G34" s="73"/>
      <c r="H34" s="73"/>
      <c r="I34" s="73"/>
      <c r="J34" s="73"/>
      <c r="K34" s="3"/>
      <c r="L34" s="35"/>
    </row>
    <row r="35" spans="1:12" ht="21" customHeight="1">
      <c r="A35" s="4" t="s">
        <v>27</v>
      </c>
      <c r="B35" s="73" t="s">
        <v>28</v>
      </c>
      <c r="C35" s="73"/>
      <c r="D35" s="73"/>
      <c r="E35" s="73"/>
      <c r="F35" s="73"/>
      <c r="G35" s="73"/>
      <c r="H35" s="73"/>
      <c r="I35" s="73"/>
      <c r="J35" s="73"/>
      <c r="K35" s="3"/>
      <c r="L35" s="35"/>
    </row>
    <row r="36" spans="1:12" ht="21" customHeight="1">
      <c r="A36" s="36"/>
      <c r="B36" s="73" t="s">
        <v>81</v>
      </c>
      <c r="C36" s="73"/>
      <c r="D36" s="73"/>
      <c r="E36" s="73"/>
      <c r="F36" s="73"/>
      <c r="G36" s="73"/>
      <c r="H36" s="73"/>
      <c r="I36" s="73"/>
      <c r="J36" s="73"/>
      <c r="K36" s="3"/>
      <c r="L36" s="35"/>
    </row>
    <row r="37" spans="1:12" ht="21" customHeight="1">
      <c r="A37" s="36"/>
      <c r="B37" s="73" t="s">
        <v>78</v>
      </c>
      <c r="C37" s="73"/>
      <c r="D37" s="73"/>
      <c r="E37" s="73"/>
      <c r="F37" s="73"/>
      <c r="G37" s="73"/>
      <c r="H37" s="73"/>
      <c r="I37" s="73"/>
      <c r="J37" s="73"/>
      <c r="K37" s="3"/>
      <c r="L37" s="35"/>
    </row>
    <row r="38" spans="1:12" ht="21" customHeight="1">
      <c r="A38" s="36"/>
      <c r="B38" s="73" t="s">
        <v>77</v>
      </c>
      <c r="C38" s="73"/>
      <c r="D38" s="73"/>
      <c r="E38" s="73"/>
      <c r="F38" s="73"/>
      <c r="G38" s="73"/>
      <c r="H38" s="73"/>
      <c r="I38" s="73"/>
      <c r="J38" s="73"/>
      <c r="K38" s="3"/>
      <c r="L38" s="35"/>
    </row>
    <row r="39" spans="1:12" ht="21" customHeight="1">
      <c r="A39" s="36"/>
      <c r="B39" s="73" t="s">
        <v>82</v>
      </c>
      <c r="C39" s="73"/>
      <c r="D39" s="73"/>
      <c r="E39" s="73"/>
      <c r="F39" s="73"/>
      <c r="G39" s="73"/>
      <c r="H39" s="37"/>
      <c r="I39" s="37"/>
      <c r="J39" s="37"/>
      <c r="K39" s="3"/>
      <c r="L39" s="35"/>
    </row>
    <row r="40" spans="1:12" ht="21" customHeight="1">
      <c r="A40" s="4"/>
      <c r="B40" s="5"/>
      <c r="C40" s="5"/>
      <c r="D40" s="5"/>
      <c r="E40" s="5"/>
      <c r="F40" s="5"/>
      <c r="G40" s="5"/>
      <c r="H40" s="38"/>
      <c r="I40" s="5"/>
      <c r="J40" s="3"/>
      <c r="K40" s="3"/>
      <c r="L40" s="35"/>
    </row>
  </sheetData>
  <sheetProtection/>
  <mergeCells count="23">
    <mergeCell ref="B39:G39"/>
    <mergeCell ref="B16:C16"/>
    <mergeCell ref="D16:G16"/>
    <mergeCell ref="D17:D18"/>
    <mergeCell ref="E17:E18"/>
    <mergeCell ref="A32:J32"/>
    <mergeCell ref="A33:J33"/>
    <mergeCell ref="A34:J34"/>
    <mergeCell ref="B35:J35"/>
    <mergeCell ref="B37:J37"/>
    <mergeCell ref="B38:J38"/>
    <mergeCell ref="A1:J1"/>
    <mergeCell ref="A2:J2"/>
    <mergeCell ref="A4:H4"/>
    <mergeCell ref="A5:H5"/>
    <mergeCell ref="A7:H7"/>
    <mergeCell ref="A14:H14"/>
    <mergeCell ref="B36:J36"/>
    <mergeCell ref="A8:H8"/>
    <mergeCell ref="A10:H10"/>
    <mergeCell ref="A12:H12"/>
    <mergeCell ref="A13:H13"/>
    <mergeCell ref="A11:J11"/>
  </mergeCells>
  <printOptions/>
  <pageMargins left="0.5118110236220472" right="0.5118110236220472" top="0.2755905511811024" bottom="0.196850393700787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40"/>
  <sheetViews>
    <sheetView zoomScale="130" zoomScaleNormal="130" zoomScalePageLayoutView="0" workbookViewId="0" topLeftCell="A31">
      <selection activeCell="M21" sqref="M21"/>
    </sheetView>
  </sheetViews>
  <sheetFormatPr defaultColWidth="9.140625" defaultRowHeight="23.25"/>
  <cols>
    <col min="1" max="1" width="8.8515625" style="1" customWidth="1"/>
    <col min="2" max="3" width="8.28125" style="1" customWidth="1"/>
    <col min="4" max="4" width="10.57421875" style="1" customWidth="1"/>
    <col min="5" max="5" width="11.00390625" style="1" customWidth="1"/>
    <col min="6" max="6" width="9.57421875" style="1" customWidth="1"/>
    <col min="7" max="7" width="9.7109375" style="1" customWidth="1"/>
    <col min="8" max="8" width="10.8515625" style="1" customWidth="1"/>
    <col min="9" max="9" width="9.140625" style="1" customWidth="1"/>
    <col min="10" max="10" width="10.8515625" style="1" customWidth="1"/>
    <col min="11" max="16384" width="9.140625" style="1" customWidth="1"/>
  </cols>
  <sheetData>
    <row r="1" spans="1:10" ht="21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.7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2"/>
      <c r="J3" s="2"/>
      <c r="K3" s="3"/>
    </row>
    <row r="4" spans="1:11" ht="21" customHeight="1">
      <c r="A4" s="72" t="s">
        <v>2</v>
      </c>
      <c r="B4" s="72"/>
      <c r="C4" s="72"/>
      <c r="D4" s="72"/>
      <c r="E4" s="72"/>
      <c r="F4" s="72"/>
      <c r="G4" s="72"/>
      <c r="H4" s="72"/>
      <c r="I4" s="2"/>
      <c r="J4" s="2"/>
      <c r="K4" s="3"/>
    </row>
    <row r="5" spans="1:11" ht="21" customHeight="1">
      <c r="A5" s="72" t="s">
        <v>3</v>
      </c>
      <c r="B5" s="72"/>
      <c r="C5" s="72"/>
      <c r="D5" s="72"/>
      <c r="E5" s="72"/>
      <c r="F5" s="72"/>
      <c r="G5" s="72"/>
      <c r="H5" s="72"/>
      <c r="I5" s="2"/>
      <c r="J5" s="2"/>
      <c r="K5" s="3"/>
    </row>
    <row r="6" spans="1:11" ht="21" customHeight="1">
      <c r="A6" s="40" t="s">
        <v>64</v>
      </c>
      <c r="B6" s="40"/>
      <c r="C6" s="40"/>
      <c r="D6" s="40"/>
      <c r="E6" s="40"/>
      <c r="F6" s="40"/>
      <c r="G6" s="40"/>
      <c r="H6" s="40"/>
      <c r="I6" s="2"/>
      <c r="J6" s="2"/>
      <c r="K6" s="3"/>
    </row>
    <row r="7" spans="1:11" ht="21" customHeight="1">
      <c r="A7" s="72" t="s">
        <v>65</v>
      </c>
      <c r="B7" s="72"/>
      <c r="C7" s="72"/>
      <c r="D7" s="72"/>
      <c r="E7" s="72"/>
      <c r="F7" s="72"/>
      <c r="G7" s="72"/>
      <c r="H7" s="72"/>
      <c r="I7" s="2"/>
      <c r="J7" s="2"/>
      <c r="K7" s="3"/>
    </row>
    <row r="8" spans="1:11" ht="21" customHeight="1">
      <c r="A8" s="72" t="s">
        <v>4</v>
      </c>
      <c r="B8" s="72"/>
      <c r="C8" s="72"/>
      <c r="D8" s="72"/>
      <c r="E8" s="72"/>
      <c r="F8" s="72"/>
      <c r="G8" s="72"/>
      <c r="H8" s="72"/>
      <c r="I8" s="2"/>
      <c r="J8" s="2"/>
      <c r="K8" s="3"/>
    </row>
    <row r="9" spans="1:11" ht="21" customHeight="1">
      <c r="A9" s="40" t="s">
        <v>34</v>
      </c>
      <c r="B9" s="40"/>
      <c r="C9" s="40"/>
      <c r="D9" s="40"/>
      <c r="E9" s="40"/>
      <c r="F9" s="40"/>
      <c r="G9" s="40"/>
      <c r="H9" s="40"/>
      <c r="I9" s="2"/>
      <c r="J9" s="2"/>
      <c r="K9" s="3"/>
    </row>
    <row r="10" spans="1:11" ht="21" customHeight="1">
      <c r="A10" s="72" t="s">
        <v>66</v>
      </c>
      <c r="B10" s="72"/>
      <c r="C10" s="72"/>
      <c r="D10" s="72"/>
      <c r="E10" s="72"/>
      <c r="F10" s="72"/>
      <c r="G10" s="72"/>
      <c r="H10" s="72"/>
      <c r="I10" s="2"/>
      <c r="J10" s="2"/>
      <c r="K10" s="3"/>
    </row>
    <row r="11" spans="1:11" ht="21" customHeight="1">
      <c r="A11" s="72" t="s">
        <v>47</v>
      </c>
      <c r="B11" s="72"/>
      <c r="C11" s="72"/>
      <c r="D11" s="72"/>
      <c r="E11" s="72"/>
      <c r="F11" s="72"/>
      <c r="G11" s="72"/>
      <c r="H11" s="72"/>
      <c r="I11" s="2"/>
      <c r="J11" s="2"/>
      <c r="K11" s="3"/>
    </row>
    <row r="12" spans="1:11" ht="21" customHeight="1">
      <c r="A12" s="72" t="s">
        <v>5</v>
      </c>
      <c r="B12" s="72"/>
      <c r="C12" s="72"/>
      <c r="D12" s="72"/>
      <c r="E12" s="72"/>
      <c r="F12" s="72"/>
      <c r="G12" s="72"/>
      <c r="H12" s="72"/>
      <c r="I12" s="2"/>
      <c r="J12" s="2"/>
      <c r="K12" s="3"/>
    </row>
    <row r="13" spans="1:11" ht="21" customHeight="1">
      <c r="A13" s="72" t="s">
        <v>48</v>
      </c>
      <c r="B13" s="72"/>
      <c r="C13" s="72"/>
      <c r="D13" s="72"/>
      <c r="E13" s="72"/>
      <c r="F13" s="72"/>
      <c r="G13" s="72"/>
      <c r="H13" s="72"/>
      <c r="I13" s="2"/>
      <c r="J13" s="2"/>
      <c r="K13" s="3"/>
    </row>
    <row r="14" spans="1:11" ht="21" customHeight="1">
      <c r="A14" s="72" t="s">
        <v>6</v>
      </c>
      <c r="B14" s="72"/>
      <c r="C14" s="72"/>
      <c r="D14" s="72"/>
      <c r="E14" s="72"/>
      <c r="F14" s="72"/>
      <c r="G14" s="72"/>
      <c r="H14" s="72"/>
      <c r="I14" s="2"/>
      <c r="J14" s="2"/>
      <c r="K14" s="3"/>
    </row>
    <row r="15" spans="1:11" ht="12.75" customHeight="1">
      <c r="A15" s="4"/>
      <c r="B15" s="5"/>
      <c r="C15" s="5"/>
      <c r="D15" s="5"/>
      <c r="E15" s="5"/>
      <c r="F15" s="5"/>
      <c r="G15" s="5"/>
      <c r="H15" s="5"/>
      <c r="I15" s="5"/>
      <c r="J15" s="3"/>
      <c r="K15" s="3"/>
    </row>
    <row r="16" spans="1:11" ht="21" customHeight="1">
      <c r="A16" s="6"/>
      <c r="B16" s="76" t="s">
        <v>7</v>
      </c>
      <c r="C16" s="77"/>
      <c r="D16" s="76" t="s">
        <v>8</v>
      </c>
      <c r="E16" s="78"/>
      <c r="F16" s="78"/>
      <c r="G16" s="77"/>
      <c r="H16" s="7" t="s">
        <v>9</v>
      </c>
      <c r="I16" s="7" t="s">
        <v>9</v>
      </c>
      <c r="J16" s="7" t="s">
        <v>10</v>
      </c>
      <c r="K16" s="3"/>
    </row>
    <row r="17" spans="1:11" ht="21" customHeight="1">
      <c r="A17" s="8" t="s">
        <v>11</v>
      </c>
      <c r="B17" s="7" t="s">
        <v>12</v>
      </c>
      <c r="C17" s="7" t="s">
        <v>9</v>
      </c>
      <c r="D17" s="79" t="s">
        <v>44</v>
      </c>
      <c r="E17" s="79" t="s">
        <v>14</v>
      </c>
      <c r="F17" s="7" t="s">
        <v>13</v>
      </c>
      <c r="G17" s="9" t="s">
        <v>15</v>
      </c>
      <c r="H17" s="8" t="s">
        <v>16</v>
      </c>
      <c r="I17" s="8" t="s">
        <v>16</v>
      </c>
      <c r="J17" s="8" t="s">
        <v>16</v>
      </c>
      <c r="K17" s="3"/>
    </row>
    <row r="18" spans="1:11" ht="21" customHeight="1">
      <c r="A18" s="10"/>
      <c r="B18" s="10" t="s">
        <v>17</v>
      </c>
      <c r="C18" s="10" t="s">
        <v>18</v>
      </c>
      <c r="D18" s="80"/>
      <c r="E18" s="80"/>
      <c r="F18" s="10" t="s">
        <v>19</v>
      </c>
      <c r="G18" s="11" t="s">
        <v>20</v>
      </c>
      <c r="H18" s="10" t="s">
        <v>21</v>
      </c>
      <c r="I18" s="10" t="s">
        <v>22</v>
      </c>
      <c r="J18" s="10"/>
      <c r="K18" s="3"/>
    </row>
    <row r="19" spans="1:11" ht="21" customHeight="1">
      <c r="A19" s="12">
        <v>20729</v>
      </c>
      <c r="B19" s="13"/>
      <c r="C19" s="13"/>
      <c r="D19" s="65">
        <f>สรุปการใช้รถยนต์และน้ำมัน!D6</f>
        <v>764.22</v>
      </c>
      <c r="E19" s="64">
        <f>สรุปการใช้รถยนต์และน้ำมัน!C6</f>
        <v>159.81</v>
      </c>
      <c r="F19" s="65">
        <f>สรุปการใช้รถยนต์และน้ำมัน!E6</f>
        <v>547.39</v>
      </c>
      <c r="G19" s="59">
        <v>0</v>
      </c>
      <c r="H19" s="15">
        <v>49960</v>
      </c>
      <c r="I19" s="60">
        <v>0</v>
      </c>
      <c r="J19" s="16">
        <f>H19</f>
        <v>49960</v>
      </c>
      <c r="K19" s="17"/>
    </row>
    <row r="20" spans="1:12" ht="21" customHeight="1">
      <c r="A20" s="18">
        <v>20760</v>
      </c>
      <c r="B20" s="14"/>
      <c r="C20" s="14"/>
      <c r="D20" s="64">
        <f>สรุปการใช้รถยนต์และน้ำมัน!D7</f>
        <v>588.29</v>
      </c>
      <c r="E20" s="64">
        <f>สรุปการใช้รถยนต์และน้ำมัน!C7</f>
        <v>168.28</v>
      </c>
      <c r="F20" s="64">
        <f>สรุปการใช้รถยนต์และน้ำมัน!E7</f>
        <v>625.69</v>
      </c>
      <c r="G20" s="39">
        <v>0</v>
      </c>
      <c r="H20" s="20">
        <f>สรุปการใช้รถยนต์และน้ำมัน!G7</f>
        <v>46100</v>
      </c>
      <c r="I20" s="61">
        <v>0</v>
      </c>
      <c r="J20" s="20">
        <f>H20</f>
        <v>46100</v>
      </c>
      <c r="K20" s="17"/>
      <c r="L20" s="69"/>
    </row>
    <row r="21" spans="1:11" ht="21" customHeight="1">
      <c r="A21" s="18">
        <v>20790</v>
      </c>
      <c r="B21" s="14"/>
      <c r="C21" s="14"/>
      <c r="D21" s="14">
        <v>471.05</v>
      </c>
      <c r="E21" s="14">
        <v>126.76</v>
      </c>
      <c r="F21" s="14">
        <v>501.93</v>
      </c>
      <c r="G21" s="39">
        <v>0</v>
      </c>
      <c r="H21" s="19">
        <v>37900</v>
      </c>
      <c r="I21" s="61">
        <v>0</v>
      </c>
      <c r="J21" s="20">
        <f>H21</f>
        <v>37900</v>
      </c>
      <c r="K21" s="17"/>
    </row>
    <row r="22" spans="1:11" ht="21" customHeight="1">
      <c r="A22" s="18">
        <v>20821</v>
      </c>
      <c r="B22" s="14"/>
      <c r="C22" s="14"/>
      <c r="D22" s="14"/>
      <c r="E22" s="14"/>
      <c r="F22" s="14"/>
      <c r="G22" s="39"/>
      <c r="H22" s="19"/>
      <c r="I22" s="61"/>
      <c r="J22" s="20"/>
      <c r="K22" s="17"/>
    </row>
    <row r="23" spans="1:12" ht="21" customHeight="1">
      <c r="A23" s="18">
        <v>20852</v>
      </c>
      <c r="B23" s="14"/>
      <c r="C23" s="14"/>
      <c r="D23" s="14"/>
      <c r="E23" s="14"/>
      <c r="F23" s="14"/>
      <c r="G23" s="39"/>
      <c r="H23" s="19"/>
      <c r="I23" s="61"/>
      <c r="J23" s="20"/>
      <c r="L23" s="66"/>
    </row>
    <row r="24" spans="1:10" ht="21" customHeight="1">
      <c r="A24" s="18">
        <v>20880</v>
      </c>
      <c r="B24" s="14"/>
      <c r="C24" s="14"/>
      <c r="D24" s="14"/>
      <c r="E24" s="14"/>
      <c r="F24" s="14"/>
      <c r="G24" s="39"/>
      <c r="H24" s="19"/>
      <c r="I24" s="61"/>
      <c r="J24" s="20"/>
    </row>
    <row r="25" spans="1:11" ht="21" customHeight="1">
      <c r="A25" s="18">
        <v>20911</v>
      </c>
      <c r="B25" s="14"/>
      <c r="C25" s="14"/>
      <c r="D25" s="14"/>
      <c r="E25" s="21"/>
      <c r="F25" s="14"/>
      <c r="G25" s="39"/>
      <c r="H25" s="19"/>
      <c r="I25" s="61"/>
      <c r="J25" s="20"/>
      <c r="K25" s="3"/>
    </row>
    <row r="26" spans="1:11" ht="21" customHeight="1">
      <c r="A26" s="18">
        <v>20941</v>
      </c>
      <c r="B26" s="14"/>
      <c r="C26" s="14"/>
      <c r="D26" s="14"/>
      <c r="E26" s="22"/>
      <c r="F26" s="14"/>
      <c r="G26" s="39"/>
      <c r="H26" s="19"/>
      <c r="I26" s="62"/>
      <c r="J26" s="23"/>
      <c r="K26" s="3"/>
    </row>
    <row r="27" spans="1:11" ht="21" customHeight="1">
      <c r="A27" s="18">
        <v>20972</v>
      </c>
      <c r="B27" s="14"/>
      <c r="C27" s="14"/>
      <c r="D27" s="14"/>
      <c r="E27" s="22"/>
      <c r="F27" s="14"/>
      <c r="G27" s="39"/>
      <c r="H27" s="19"/>
      <c r="I27" s="62"/>
      <c r="J27" s="23"/>
      <c r="K27" s="3"/>
    </row>
    <row r="28" spans="1:11" ht="21" customHeight="1">
      <c r="A28" s="18">
        <v>21002</v>
      </c>
      <c r="B28" s="14"/>
      <c r="C28" s="14"/>
      <c r="D28" s="14"/>
      <c r="E28" s="22"/>
      <c r="F28" s="14"/>
      <c r="G28" s="39"/>
      <c r="H28" s="24"/>
      <c r="I28" s="62"/>
      <c r="J28" s="23"/>
      <c r="K28" s="3"/>
    </row>
    <row r="29" spans="1:11" ht="21" customHeight="1">
      <c r="A29" s="18">
        <v>21033</v>
      </c>
      <c r="B29" s="14"/>
      <c r="C29" s="14"/>
      <c r="D29" s="14"/>
      <c r="E29" s="22"/>
      <c r="F29" s="14"/>
      <c r="G29" s="39"/>
      <c r="H29" s="25"/>
      <c r="I29" s="63"/>
      <c r="J29" s="26"/>
      <c r="K29" s="3"/>
    </row>
    <row r="30" spans="1:11" ht="21" customHeight="1">
      <c r="A30" s="67">
        <v>21064</v>
      </c>
      <c r="B30" s="68"/>
      <c r="C30" s="14"/>
      <c r="D30" s="14"/>
      <c r="E30" s="27"/>
      <c r="F30" s="28"/>
      <c r="G30" s="39"/>
      <c r="H30" s="25"/>
      <c r="I30" s="63"/>
      <c r="J30" s="26"/>
      <c r="K30" s="3"/>
    </row>
    <row r="31" spans="1:11" ht="21" customHeight="1">
      <c r="A31" s="29" t="s">
        <v>23</v>
      </c>
      <c r="B31" s="30"/>
      <c r="C31" s="30"/>
      <c r="D31" s="31">
        <f>SUM(D19:D30)</f>
        <v>1823.56</v>
      </c>
      <c r="E31" s="31">
        <f>SUM(E19:E30)</f>
        <v>454.85</v>
      </c>
      <c r="F31" s="31">
        <f>SUM(F19:F30)</f>
        <v>1675.01</v>
      </c>
      <c r="G31" s="70" t="s">
        <v>63</v>
      </c>
      <c r="H31" s="32">
        <f>SUM(H19:H30)</f>
        <v>133960</v>
      </c>
      <c r="I31" s="32" t="s">
        <v>63</v>
      </c>
      <c r="J31" s="33">
        <f>SUM(H31:I31)</f>
        <v>133960</v>
      </c>
      <c r="K31" s="34">
        <f>D31+E31+F31</f>
        <v>3953.42</v>
      </c>
    </row>
    <row r="32" spans="1:12" ht="21" customHeight="1">
      <c r="A32" s="73" t="s">
        <v>24</v>
      </c>
      <c r="B32" s="73"/>
      <c r="C32" s="73"/>
      <c r="D32" s="73"/>
      <c r="E32" s="73"/>
      <c r="F32" s="73"/>
      <c r="G32" s="73"/>
      <c r="H32" s="73"/>
      <c r="I32" s="73"/>
      <c r="J32" s="73"/>
      <c r="K32" s="3"/>
      <c r="L32" s="35"/>
    </row>
    <row r="33" spans="1:12" ht="21" customHeight="1">
      <c r="A33" s="73" t="s">
        <v>25</v>
      </c>
      <c r="B33" s="73"/>
      <c r="C33" s="73"/>
      <c r="D33" s="73"/>
      <c r="E33" s="73"/>
      <c r="F33" s="73"/>
      <c r="G33" s="73"/>
      <c r="H33" s="73"/>
      <c r="I33" s="73"/>
      <c r="J33" s="73"/>
      <c r="K33" s="3"/>
      <c r="L33" s="35"/>
    </row>
    <row r="34" spans="1:12" ht="21" customHeight="1">
      <c r="A34" s="73" t="s">
        <v>26</v>
      </c>
      <c r="B34" s="73"/>
      <c r="C34" s="73"/>
      <c r="D34" s="73"/>
      <c r="E34" s="73"/>
      <c r="F34" s="73"/>
      <c r="G34" s="73"/>
      <c r="H34" s="73"/>
      <c r="I34" s="73"/>
      <c r="J34" s="73"/>
      <c r="K34" s="3"/>
      <c r="L34" s="35"/>
    </row>
    <row r="35" spans="1:12" ht="21" customHeight="1">
      <c r="A35" s="4" t="s">
        <v>27</v>
      </c>
      <c r="B35" s="73" t="s">
        <v>28</v>
      </c>
      <c r="C35" s="73"/>
      <c r="D35" s="73"/>
      <c r="E35" s="73"/>
      <c r="F35" s="73"/>
      <c r="G35" s="73"/>
      <c r="H35" s="73"/>
      <c r="I35" s="73"/>
      <c r="J35" s="73"/>
      <c r="K35" s="3"/>
      <c r="L35" s="35"/>
    </row>
    <row r="36" spans="1:12" ht="21" customHeight="1">
      <c r="A36" s="36"/>
      <c r="B36" s="73" t="s">
        <v>29</v>
      </c>
      <c r="C36" s="73"/>
      <c r="D36" s="73"/>
      <c r="E36" s="73"/>
      <c r="F36" s="73"/>
      <c r="G36" s="73"/>
      <c r="H36" s="73"/>
      <c r="I36" s="73"/>
      <c r="J36" s="73"/>
      <c r="K36" s="3"/>
      <c r="L36" s="35"/>
    </row>
    <row r="37" spans="1:12" ht="21" customHeight="1">
      <c r="A37" s="36"/>
      <c r="B37" s="73" t="s">
        <v>30</v>
      </c>
      <c r="C37" s="73"/>
      <c r="D37" s="73"/>
      <c r="E37" s="73"/>
      <c r="F37" s="73"/>
      <c r="G37" s="73"/>
      <c r="H37" s="73"/>
      <c r="I37" s="73"/>
      <c r="J37" s="73"/>
      <c r="K37" s="3"/>
      <c r="L37" s="35"/>
    </row>
    <row r="38" spans="1:12" ht="21" customHeight="1">
      <c r="A38" s="36"/>
      <c r="B38" s="73" t="s">
        <v>31</v>
      </c>
      <c r="C38" s="73"/>
      <c r="D38" s="73"/>
      <c r="E38" s="73"/>
      <c r="F38" s="73"/>
      <c r="G38" s="73"/>
      <c r="H38" s="73"/>
      <c r="I38" s="73"/>
      <c r="J38" s="73"/>
      <c r="K38" s="3"/>
      <c r="L38" s="35"/>
    </row>
    <row r="39" spans="1:12" ht="21" customHeight="1">
      <c r="A39" s="36"/>
      <c r="B39" s="73" t="s">
        <v>32</v>
      </c>
      <c r="C39" s="73"/>
      <c r="D39" s="73"/>
      <c r="E39" s="73"/>
      <c r="F39" s="73"/>
      <c r="G39" s="73"/>
      <c r="H39" s="37" t="s">
        <v>33</v>
      </c>
      <c r="I39" s="37"/>
      <c r="J39" s="37"/>
      <c r="K39" s="3"/>
      <c r="L39" s="35"/>
    </row>
    <row r="40" spans="1:12" ht="21" customHeight="1">
      <c r="A40" s="4"/>
      <c r="B40" s="5"/>
      <c r="C40" s="5"/>
      <c r="D40" s="5"/>
      <c r="E40" s="5"/>
      <c r="F40" s="5"/>
      <c r="G40" s="5"/>
      <c r="H40" s="38"/>
      <c r="I40" s="5"/>
      <c r="J40" s="3"/>
      <c r="K40" s="3"/>
      <c r="L40" s="35"/>
    </row>
  </sheetData>
  <sheetProtection/>
  <mergeCells count="24">
    <mergeCell ref="A1:J1"/>
    <mergeCell ref="A2:J2"/>
    <mergeCell ref="A3:H3"/>
    <mergeCell ref="A4:H4"/>
    <mergeCell ref="A5:H5"/>
    <mergeCell ref="A8:H8"/>
    <mergeCell ref="A10:H10"/>
    <mergeCell ref="A11:H11"/>
    <mergeCell ref="B37:J37"/>
    <mergeCell ref="A7:H7"/>
    <mergeCell ref="A32:J32"/>
    <mergeCell ref="A33:J33"/>
    <mergeCell ref="A34:J34"/>
    <mergeCell ref="B35:J35"/>
    <mergeCell ref="B38:J38"/>
    <mergeCell ref="A12:H12"/>
    <mergeCell ref="A13:H13"/>
    <mergeCell ref="A14:H14"/>
    <mergeCell ref="B39:G39"/>
    <mergeCell ref="B16:C16"/>
    <mergeCell ref="D16:G16"/>
    <mergeCell ref="D17:D18"/>
    <mergeCell ref="E17:E18"/>
    <mergeCell ref="B36:J36"/>
  </mergeCells>
  <printOptions/>
  <pageMargins left="0.5118110236220472" right="0.5118110236220472" top="0.2755905511811024" bottom="0.1968503937007874" header="0.275590551181102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40"/>
  <sheetViews>
    <sheetView zoomScale="130" zoomScaleNormal="130" zoomScalePageLayoutView="0" workbookViewId="0" topLeftCell="A25">
      <selection activeCell="C41" sqref="C41"/>
    </sheetView>
  </sheetViews>
  <sheetFormatPr defaultColWidth="9.140625" defaultRowHeight="23.25"/>
  <cols>
    <col min="1" max="1" width="8.8515625" style="1" customWidth="1"/>
    <col min="2" max="3" width="8.28125" style="1" customWidth="1"/>
    <col min="4" max="4" width="10.57421875" style="1" customWidth="1"/>
    <col min="5" max="5" width="11.00390625" style="1" customWidth="1"/>
    <col min="6" max="6" width="9.57421875" style="1" customWidth="1"/>
    <col min="7" max="7" width="9.7109375" style="1" customWidth="1"/>
    <col min="8" max="8" width="10.8515625" style="1" customWidth="1"/>
    <col min="9" max="9" width="9.140625" style="1" customWidth="1"/>
    <col min="10" max="10" width="10.8515625" style="1" customWidth="1"/>
    <col min="11" max="16384" width="9.140625" style="1" customWidth="1"/>
  </cols>
  <sheetData>
    <row r="1" spans="1:10" ht="21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.7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2"/>
      <c r="J3" s="2"/>
      <c r="K3" s="3"/>
    </row>
    <row r="4" spans="1:11" ht="21" customHeight="1">
      <c r="A4" s="72" t="s">
        <v>2</v>
      </c>
      <c r="B4" s="72"/>
      <c r="C4" s="72"/>
      <c r="D4" s="72"/>
      <c r="E4" s="72"/>
      <c r="F4" s="72"/>
      <c r="G4" s="72"/>
      <c r="H4" s="72"/>
      <c r="I4" s="2"/>
      <c r="J4" s="2"/>
      <c r="K4" s="3"/>
    </row>
    <row r="5" spans="1:11" ht="21" customHeight="1">
      <c r="A5" s="72" t="s">
        <v>3</v>
      </c>
      <c r="B5" s="72"/>
      <c r="C5" s="72"/>
      <c r="D5" s="72"/>
      <c r="E5" s="72"/>
      <c r="F5" s="72"/>
      <c r="G5" s="72"/>
      <c r="H5" s="72"/>
      <c r="I5" s="2"/>
      <c r="J5" s="2"/>
      <c r="K5" s="3"/>
    </row>
    <row r="6" spans="1:11" ht="21" customHeight="1">
      <c r="A6" s="40" t="s">
        <v>64</v>
      </c>
      <c r="B6" s="40"/>
      <c r="C6" s="40"/>
      <c r="D6" s="40"/>
      <c r="E6" s="40"/>
      <c r="F6" s="40"/>
      <c r="G6" s="40"/>
      <c r="H6" s="40"/>
      <c r="I6" s="2"/>
      <c r="J6" s="2"/>
      <c r="K6" s="3"/>
    </row>
    <row r="7" spans="1:11" ht="21" customHeight="1">
      <c r="A7" s="72" t="s">
        <v>65</v>
      </c>
      <c r="B7" s="72"/>
      <c r="C7" s="72"/>
      <c r="D7" s="72"/>
      <c r="E7" s="72"/>
      <c r="F7" s="72"/>
      <c r="G7" s="72"/>
      <c r="H7" s="72"/>
      <c r="I7" s="2"/>
      <c r="J7" s="2"/>
      <c r="K7" s="3"/>
    </row>
    <row r="8" spans="1:11" ht="21" customHeight="1">
      <c r="A8" s="72" t="s">
        <v>4</v>
      </c>
      <c r="B8" s="72"/>
      <c r="C8" s="72"/>
      <c r="D8" s="72"/>
      <c r="E8" s="72"/>
      <c r="F8" s="72"/>
      <c r="G8" s="72"/>
      <c r="H8" s="72"/>
      <c r="I8" s="2"/>
      <c r="J8" s="2"/>
      <c r="K8" s="3"/>
    </row>
    <row r="9" spans="1:11" ht="21" customHeight="1">
      <c r="A9" s="40" t="s">
        <v>34</v>
      </c>
      <c r="B9" s="40"/>
      <c r="C9" s="40"/>
      <c r="D9" s="40"/>
      <c r="E9" s="40"/>
      <c r="F9" s="40"/>
      <c r="G9" s="40"/>
      <c r="H9" s="40"/>
      <c r="I9" s="2"/>
      <c r="J9" s="2"/>
      <c r="K9" s="3"/>
    </row>
    <row r="10" spans="1:11" ht="21" customHeight="1">
      <c r="A10" s="72" t="s">
        <v>66</v>
      </c>
      <c r="B10" s="72"/>
      <c r="C10" s="72"/>
      <c r="D10" s="72"/>
      <c r="E10" s="72"/>
      <c r="F10" s="72"/>
      <c r="G10" s="72"/>
      <c r="H10" s="72"/>
      <c r="I10" s="2"/>
      <c r="J10" s="2"/>
      <c r="K10" s="3"/>
    </row>
    <row r="11" spans="1:11" ht="21" customHeight="1">
      <c r="A11" s="72" t="s">
        <v>47</v>
      </c>
      <c r="B11" s="72"/>
      <c r="C11" s="72"/>
      <c r="D11" s="72"/>
      <c r="E11" s="72"/>
      <c r="F11" s="72"/>
      <c r="G11" s="72"/>
      <c r="H11" s="72"/>
      <c r="I11" s="2"/>
      <c r="J11" s="2"/>
      <c r="K11" s="3"/>
    </row>
    <row r="12" spans="1:11" ht="21" customHeight="1">
      <c r="A12" s="72" t="s">
        <v>5</v>
      </c>
      <c r="B12" s="72"/>
      <c r="C12" s="72"/>
      <c r="D12" s="72"/>
      <c r="E12" s="72"/>
      <c r="F12" s="72"/>
      <c r="G12" s="72"/>
      <c r="H12" s="72"/>
      <c r="I12" s="2"/>
      <c r="J12" s="2"/>
      <c r="K12" s="3"/>
    </row>
    <row r="13" spans="1:11" ht="21" customHeight="1">
      <c r="A13" s="72" t="s">
        <v>48</v>
      </c>
      <c r="B13" s="72"/>
      <c r="C13" s="72"/>
      <c r="D13" s="72"/>
      <c r="E13" s="72"/>
      <c r="F13" s="72"/>
      <c r="G13" s="72"/>
      <c r="H13" s="72"/>
      <c r="I13" s="2"/>
      <c r="J13" s="2"/>
      <c r="K13" s="3"/>
    </row>
    <row r="14" spans="1:11" ht="21" customHeight="1">
      <c r="A14" s="72" t="s">
        <v>6</v>
      </c>
      <c r="B14" s="72"/>
      <c r="C14" s="72"/>
      <c r="D14" s="72"/>
      <c r="E14" s="72"/>
      <c r="F14" s="72"/>
      <c r="G14" s="72"/>
      <c r="H14" s="72"/>
      <c r="I14" s="2"/>
      <c r="J14" s="2"/>
      <c r="K14" s="3"/>
    </row>
    <row r="15" spans="1:11" ht="12.75" customHeight="1">
      <c r="A15" s="4"/>
      <c r="B15" s="5"/>
      <c r="C15" s="5"/>
      <c r="D15" s="5"/>
      <c r="E15" s="5"/>
      <c r="F15" s="5"/>
      <c r="G15" s="5"/>
      <c r="H15" s="5"/>
      <c r="I15" s="5"/>
      <c r="J15" s="3"/>
      <c r="K15" s="3"/>
    </row>
    <row r="16" spans="1:11" ht="21" customHeight="1">
      <c r="A16" s="6"/>
      <c r="B16" s="76" t="s">
        <v>7</v>
      </c>
      <c r="C16" s="77"/>
      <c r="D16" s="76" t="s">
        <v>8</v>
      </c>
      <c r="E16" s="78"/>
      <c r="F16" s="78"/>
      <c r="G16" s="77"/>
      <c r="H16" s="7" t="s">
        <v>9</v>
      </c>
      <c r="I16" s="7" t="s">
        <v>9</v>
      </c>
      <c r="J16" s="7" t="s">
        <v>10</v>
      </c>
      <c r="K16" s="3"/>
    </row>
    <row r="17" spans="1:11" ht="21" customHeight="1">
      <c r="A17" s="8" t="s">
        <v>11</v>
      </c>
      <c r="B17" s="7" t="s">
        <v>12</v>
      </c>
      <c r="C17" s="7" t="s">
        <v>9</v>
      </c>
      <c r="D17" s="79" t="s">
        <v>44</v>
      </c>
      <c r="E17" s="79" t="s">
        <v>14</v>
      </c>
      <c r="F17" s="7" t="s">
        <v>13</v>
      </c>
      <c r="G17" s="9" t="s">
        <v>15</v>
      </c>
      <c r="H17" s="8" t="s">
        <v>16</v>
      </c>
      <c r="I17" s="8" t="s">
        <v>16</v>
      </c>
      <c r="J17" s="8" t="s">
        <v>16</v>
      </c>
      <c r="K17" s="3"/>
    </row>
    <row r="18" spans="1:11" ht="21" customHeight="1">
      <c r="A18" s="10"/>
      <c r="B18" s="10" t="s">
        <v>17</v>
      </c>
      <c r="C18" s="10" t="s">
        <v>18</v>
      </c>
      <c r="D18" s="80"/>
      <c r="E18" s="80"/>
      <c r="F18" s="10" t="s">
        <v>19</v>
      </c>
      <c r="G18" s="11" t="s">
        <v>20</v>
      </c>
      <c r="H18" s="10" t="s">
        <v>21</v>
      </c>
      <c r="I18" s="10" t="s">
        <v>22</v>
      </c>
      <c r="J18" s="10"/>
      <c r="K18" s="3"/>
    </row>
    <row r="19" spans="1:11" ht="21" customHeight="1">
      <c r="A19" s="12">
        <v>20729</v>
      </c>
      <c r="B19" s="13"/>
      <c r="C19" s="13"/>
      <c r="D19" s="65">
        <f>สรุปการใช้รถยนต์และน้ำมัน!D6</f>
        <v>764.22</v>
      </c>
      <c r="E19" s="64">
        <f>สรุปการใช้รถยนต์และน้ำมัน!C6</f>
        <v>159.81</v>
      </c>
      <c r="F19" s="65">
        <f>สรุปการใช้รถยนต์และน้ำมัน!E6</f>
        <v>547.39</v>
      </c>
      <c r="G19" s="59">
        <v>0</v>
      </c>
      <c r="H19" s="15">
        <v>49960</v>
      </c>
      <c r="I19" s="60">
        <v>0</v>
      </c>
      <c r="J19" s="16">
        <f>H19</f>
        <v>49960</v>
      </c>
      <c r="K19" s="17"/>
    </row>
    <row r="20" spans="1:12" ht="21" customHeight="1">
      <c r="A20" s="18">
        <v>20760</v>
      </c>
      <c r="B20" s="14"/>
      <c r="C20" s="14"/>
      <c r="D20" s="64">
        <f>สรุปการใช้รถยนต์และน้ำมัน!D7</f>
        <v>588.29</v>
      </c>
      <c r="E20" s="64">
        <f>สรุปการใช้รถยนต์และน้ำมัน!C7</f>
        <v>168.28</v>
      </c>
      <c r="F20" s="64">
        <f>สรุปการใช้รถยนต์และน้ำมัน!E7</f>
        <v>625.69</v>
      </c>
      <c r="G20" s="39">
        <v>0</v>
      </c>
      <c r="H20" s="20">
        <f>สรุปการใช้รถยนต์และน้ำมัน!G7</f>
        <v>46100</v>
      </c>
      <c r="I20" s="61">
        <v>0</v>
      </c>
      <c r="J20" s="20">
        <f>H20</f>
        <v>46100</v>
      </c>
      <c r="K20" s="17"/>
      <c r="L20" s="69"/>
    </row>
    <row r="21" spans="1:11" ht="21" customHeight="1">
      <c r="A21" s="18">
        <v>20790</v>
      </c>
      <c r="B21" s="14"/>
      <c r="C21" s="14"/>
      <c r="D21" s="14"/>
      <c r="E21" s="14"/>
      <c r="F21" s="14"/>
      <c r="G21" s="39"/>
      <c r="H21" s="19"/>
      <c r="I21" s="61"/>
      <c r="J21" s="20"/>
      <c r="K21" s="17"/>
    </row>
    <row r="22" spans="1:11" ht="21" customHeight="1">
      <c r="A22" s="18">
        <v>20821</v>
      </c>
      <c r="B22" s="14"/>
      <c r="C22" s="14"/>
      <c r="D22" s="14"/>
      <c r="E22" s="14"/>
      <c r="F22" s="14"/>
      <c r="G22" s="39"/>
      <c r="H22" s="19"/>
      <c r="I22" s="61"/>
      <c r="J22" s="20"/>
      <c r="K22" s="17"/>
    </row>
    <row r="23" spans="1:12" ht="21" customHeight="1">
      <c r="A23" s="18">
        <v>20852</v>
      </c>
      <c r="B23" s="14"/>
      <c r="C23" s="14"/>
      <c r="D23" s="14"/>
      <c r="E23" s="14"/>
      <c r="F23" s="14"/>
      <c r="G23" s="39"/>
      <c r="H23" s="19"/>
      <c r="I23" s="61"/>
      <c r="J23" s="20"/>
      <c r="L23" s="66"/>
    </row>
    <row r="24" spans="1:10" ht="21" customHeight="1">
      <c r="A24" s="18">
        <v>20880</v>
      </c>
      <c r="B24" s="14"/>
      <c r="C24" s="14"/>
      <c r="D24" s="14"/>
      <c r="E24" s="14"/>
      <c r="F24" s="14"/>
      <c r="G24" s="39"/>
      <c r="H24" s="19"/>
      <c r="I24" s="61"/>
      <c r="J24" s="20"/>
    </row>
    <row r="25" spans="1:11" ht="21" customHeight="1">
      <c r="A25" s="18">
        <v>20911</v>
      </c>
      <c r="B25" s="14"/>
      <c r="C25" s="14"/>
      <c r="D25" s="14"/>
      <c r="E25" s="21"/>
      <c r="F25" s="14"/>
      <c r="G25" s="39"/>
      <c r="H25" s="19"/>
      <c r="I25" s="61"/>
      <c r="J25" s="20"/>
      <c r="K25" s="3"/>
    </row>
    <row r="26" spans="1:11" ht="21" customHeight="1">
      <c r="A26" s="18">
        <v>20941</v>
      </c>
      <c r="B26" s="14"/>
      <c r="C26" s="14"/>
      <c r="D26" s="14"/>
      <c r="E26" s="22"/>
      <c r="F26" s="14"/>
      <c r="G26" s="39"/>
      <c r="H26" s="19"/>
      <c r="I26" s="62"/>
      <c r="J26" s="23"/>
      <c r="K26" s="3"/>
    </row>
    <row r="27" spans="1:11" ht="21" customHeight="1">
      <c r="A27" s="18">
        <v>20972</v>
      </c>
      <c r="B27" s="14"/>
      <c r="C27" s="14"/>
      <c r="D27" s="14"/>
      <c r="E27" s="22"/>
      <c r="F27" s="14"/>
      <c r="G27" s="39"/>
      <c r="H27" s="19"/>
      <c r="I27" s="62"/>
      <c r="J27" s="23"/>
      <c r="K27" s="3"/>
    </row>
    <row r="28" spans="1:11" ht="21" customHeight="1">
      <c r="A28" s="18">
        <v>21002</v>
      </c>
      <c r="B28" s="14"/>
      <c r="C28" s="14"/>
      <c r="D28" s="14"/>
      <c r="E28" s="22"/>
      <c r="F28" s="14"/>
      <c r="G28" s="39"/>
      <c r="H28" s="24"/>
      <c r="I28" s="62"/>
      <c r="J28" s="23"/>
      <c r="K28" s="3"/>
    </row>
    <row r="29" spans="1:11" ht="21" customHeight="1">
      <c r="A29" s="18">
        <v>21033</v>
      </c>
      <c r="B29" s="14"/>
      <c r="C29" s="14"/>
      <c r="D29" s="14"/>
      <c r="E29" s="22"/>
      <c r="F29" s="14"/>
      <c r="G29" s="39"/>
      <c r="H29" s="25"/>
      <c r="I29" s="63"/>
      <c r="J29" s="26"/>
      <c r="K29" s="3"/>
    </row>
    <row r="30" spans="1:11" ht="21" customHeight="1">
      <c r="A30" s="67">
        <v>21064</v>
      </c>
      <c r="B30" s="68"/>
      <c r="C30" s="14"/>
      <c r="D30" s="14"/>
      <c r="E30" s="27"/>
      <c r="F30" s="28"/>
      <c r="G30" s="39"/>
      <c r="H30" s="25"/>
      <c r="I30" s="63"/>
      <c r="J30" s="26"/>
      <c r="K30" s="3"/>
    </row>
    <row r="31" spans="1:11" ht="21" customHeight="1">
      <c r="A31" s="29" t="s">
        <v>23</v>
      </c>
      <c r="B31" s="30"/>
      <c r="C31" s="30"/>
      <c r="D31" s="31">
        <f>SUM(D19:D30)</f>
        <v>1352.51</v>
      </c>
      <c r="E31" s="31">
        <f>SUM(E19:E30)</f>
        <v>328.09000000000003</v>
      </c>
      <c r="F31" s="31">
        <f>SUM(F19:F30)</f>
        <v>1173.08</v>
      </c>
      <c r="G31" s="70" t="s">
        <v>63</v>
      </c>
      <c r="H31" s="32">
        <f>SUM(H19:H30)</f>
        <v>96060</v>
      </c>
      <c r="I31" s="32" t="s">
        <v>63</v>
      </c>
      <c r="J31" s="33">
        <f>SUM(H31:I31)</f>
        <v>96060</v>
      </c>
      <c r="K31" s="34">
        <f>D31+E31+F31</f>
        <v>2853.68</v>
      </c>
    </row>
    <row r="32" spans="1:12" ht="21" customHeight="1">
      <c r="A32" s="73" t="s">
        <v>24</v>
      </c>
      <c r="B32" s="73"/>
      <c r="C32" s="73"/>
      <c r="D32" s="73"/>
      <c r="E32" s="73"/>
      <c r="F32" s="73"/>
      <c r="G32" s="73"/>
      <c r="H32" s="73"/>
      <c r="I32" s="73"/>
      <c r="J32" s="73"/>
      <c r="K32" s="3"/>
      <c r="L32" s="35"/>
    </row>
    <row r="33" spans="1:12" ht="21" customHeight="1">
      <c r="A33" s="73" t="s">
        <v>25</v>
      </c>
      <c r="B33" s="73"/>
      <c r="C33" s="73"/>
      <c r="D33" s="73"/>
      <c r="E33" s="73"/>
      <c r="F33" s="73"/>
      <c r="G33" s="73"/>
      <c r="H33" s="73"/>
      <c r="I33" s="73"/>
      <c r="J33" s="73"/>
      <c r="K33" s="3"/>
      <c r="L33" s="35"/>
    </row>
    <row r="34" spans="1:12" ht="21" customHeight="1">
      <c r="A34" s="73" t="s">
        <v>26</v>
      </c>
      <c r="B34" s="73"/>
      <c r="C34" s="73"/>
      <c r="D34" s="73"/>
      <c r="E34" s="73"/>
      <c r="F34" s="73"/>
      <c r="G34" s="73"/>
      <c r="H34" s="73"/>
      <c r="I34" s="73"/>
      <c r="J34" s="73"/>
      <c r="K34" s="3"/>
      <c r="L34" s="35"/>
    </row>
    <row r="35" spans="1:12" ht="21" customHeight="1">
      <c r="A35" s="4" t="s">
        <v>27</v>
      </c>
      <c r="B35" s="73" t="s">
        <v>28</v>
      </c>
      <c r="C35" s="73"/>
      <c r="D35" s="73"/>
      <c r="E35" s="73"/>
      <c r="F35" s="73"/>
      <c r="G35" s="73"/>
      <c r="H35" s="73"/>
      <c r="I35" s="73"/>
      <c r="J35" s="73"/>
      <c r="K35" s="3"/>
      <c r="L35" s="35"/>
    </row>
    <row r="36" spans="1:12" ht="21" customHeight="1">
      <c r="A36" s="36"/>
      <c r="B36" s="73" t="s">
        <v>29</v>
      </c>
      <c r="C36" s="73"/>
      <c r="D36" s="73"/>
      <c r="E36" s="73"/>
      <c r="F36" s="73"/>
      <c r="G36" s="73"/>
      <c r="H36" s="73"/>
      <c r="I36" s="73"/>
      <c r="J36" s="73"/>
      <c r="K36" s="3"/>
      <c r="L36" s="35"/>
    </row>
    <row r="37" spans="1:12" ht="21" customHeight="1">
      <c r="A37" s="36"/>
      <c r="B37" s="73" t="s">
        <v>30</v>
      </c>
      <c r="C37" s="73"/>
      <c r="D37" s="73"/>
      <c r="E37" s="73"/>
      <c r="F37" s="73"/>
      <c r="G37" s="73"/>
      <c r="H37" s="73"/>
      <c r="I37" s="73"/>
      <c r="J37" s="73"/>
      <c r="K37" s="3"/>
      <c r="L37" s="35"/>
    </row>
    <row r="38" spans="1:12" ht="21" customHeight="1">
      <c r="A38" s="36"/>
      <c r="B38" s="73" t="s">
        <v>31</v>
      </c>
      <c r="C38" s="73"/>
      <c r="D38" s="73"/>
      <c r="E38" s="73"/>
      <c r="F38" s="73"/>
      <c r="G38" s="73"/>
      <c r="H38" s="73"/>
      <c r="I38" s="73"/>
      <c r="J38" s="73"/>
      <c r="K38" s="3"/>
      <c r="L38" s="35"/>
    </row>
    <row r="39" spans="1:12" ht="21" customHeight="1">
      <c r="A39" s="36"/>
      <c r="B39" s="73" t="s">
        <v>32</v>
      </c>
      <c r="C39" s="73"/>
      <c r="D39" s="73"/>
      <c r="E39" s="73"/>
      <c r="F39" s="73"/>
      <c r="G39" s="73"/>
      <c r="H39" s="37" t="s">
        <v>33</v>
      </c>
      <c r="I39" s="37"/>
      <c r="J39" s="37"/>
      <c r="K39" s="3"/>
      <c r="L39" s="35"/>
    </row>
    <row r="40" spans="1:12" ht="21" customHeight="1">
      <c r="A40" s="4"/>
      <c r="B40" s="5"/>
      <c r="C40" s="5"/>
      <c r="D40" s="5"/>
      <c r="E40" s="5"/>
      <c r="F40" s="5"/>
      <c r="G40" s="5"/>
      <c r="H40" s="38"/>
      <c r="I40" s="5"/>
      <c r="J40" s="3"/>
      <c r="K40" s="3"/>
      <c r="L40" s="35"/>
    </row>
  </sheetData>
  <sheetProtection/>
  <mergeCells count="24">
    <mergeCell ref="A14:H14"/>
    <mergeCell ref="B36:J36"/>
    <mergeCell ref="B39:G39"/>
    <mergeCell ref="B16:C16"/>
    <mergeCell ref="D16:G16"/>
    <mergeCell ref="D17:D18"/>
    <mergeCell ref="E17:E18"/>
    <mergeCell ref="A32:J32"/>
    <mergeCell ref="A33:J33"/>
    <mergeCell ref="A34:J34"/>
    <mergeCell ref="B35:J35"/>
    <mergeCell ref="B37:J37"/>
    <mergeCell ref="B38:J38"/>
    <mergeCell ref="A1:J1"/>
    <mergeCell ref="A2:J2"/>
    <mergeCell ref="A3:H3"/>
    <mergeCell ref="A4:H4"/>
    <mergeCell ref="A5:H5"/>
    <mergeCell ref="A7:H7"/>
    <mergeCell ref="A10:H10"/>
    <mergeCell ref="A11:H11"/>
    <mergeCell ref="A12:H12"/>
    <mergeCell ref="A13:H13"/>
    <mergeCell ref="A8:H8"/>
  </mergeCells>
  <printOptions/>
  <pageMargins left="0.5118110236220472" right="0.5118110236220472" top="0.2755905511811024" bottom="0.1968503937007874" header="0.275590551181102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40"/>
  <sheetViews>
    <sheetView zoomScale="130" zoomScaleNormal="130" zoomScalePageLayoutView="0" workbookViewId="0" topLeftCell="A1">
      <selection activeCell="E19" sqref="E19"/>
    </sheetView>
  </sheetViews>
  <sheetFormatPr defaultColWidth="9.140625" defaultRowHeight="23.25"/>
  <cols>
    <col min="1" max="1" width="8.8515625" style="1" customWidth="1"/>
    <col min="2" max="3" width="8.28125" style="1" customWidth="1"/>
    <col min="4" max="4" width="10.57421875" style="1" customWidth="1"/>
    <col min="5" max="5" width="11.00390625" style="1" customWidth="1"/>
    <col min="6" max="6" width="9.57421875" style="1" customWidth="1"/>
    <col min="7" max="7" width="9.7109375" style="1" customWidth="1"/>
    <col min="8" max="8" width="10.8515625" style="1" customWidth="1"/>
    <col min="9" max="9" width="9.140625" style="1" customWidth="1"/>
    <col min="10" max="10" width="10.8515625" style="1" customWidth="1"/>
    <col min="11" max="16384" width="9.140625" style="1" customWidth="1"/>
  </cols>
  <sheetData>
    <row r="1" spans="1:10" ht="21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.7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2"/>
      <c r="J3" s="2"/>
      <c r="K3" s="3"/>
    </row>
    <row r="4" spans="1:11" ht="21" customHeight="1">
      <c r="A4" s="72" t="s">
        <v>2</v>
      </c>
      <c r="B4" s="72"/>
      <c r="C4" s="72"/>
      <c r="D4" s="72"/>
      <c r="E4" s="72"/>
      <c r="F4" s="72"/>
      <c r="G4" s="72"/>
      <c r="H4" s="72"/>
      <c r="I4" s="2"/>
      <c r="J4" s="2"/>
      <c r="K4" s="3"/>
    </row>
    <row r="5" spans="1:11" ht="21" customHeight="1">
      <c r="A5" s="72" t="s">
        <v>3</v>
      </c>
      <c r="B5" s="72"/>
      <c r="C5" s="72"/>
      <c r="D5" s="72"/>
      <c r="E5" s="72"/>
      <c r="F5" s="72"/>
      <c r="G5" s="72"/>
      <c r="H5" s="72"/>
      <c r="I5" s="2"/>
      <c r="J5" s="2"/>
      <c r="K5" s="3"/>
    </row>
    <row r="6" spans="1:11" ht="21" customHeight="1">
      <c r="A6" s="40" t="s">
        <v>64</v>
      </c>
      <c r="B6" s="40"/>
      <c r="C6" s="40"/>
      <c r="D6" s="40"/>
      <c r="E6" s="40"/>
      <c r="F6" s="40"/>
      <c r="G6" s="40"/>
      <c r="H6" s="40"/>
      <c r="I6" s="2"/>
      <c r="J6" s="2"/>
      <c r="K6" s="3"/>
    </row>
    <row r="7" spans="1:11" ht="21" customHeight="1">
      <c r="A7" s="72" t="s">
        <v>65</v>
      </c>
      <c r="B7" s="72"/>
      <c r="C7" s="72"/>
      <c r="D7" s="72"/>
      <c r="E7" s="72"/>
      <c r="F7" s="72"/>
      <c r="G7" s="72"/>
      <c r="H7" s="72"/>
      <c r="I7" s="2"/>
      <c r="J7" s="2"/>
      <c r="K7" s="3"/>
    </row>
    <row r="8" spans="1:11" ht="21" customHeight="1">
      <c r="A8" s="72" t="s">
        <v>4</v>
      </c>
      <c r="B8" s="72"/>
      <c r="C8" s="72"/>
      <c r="D8" s="72"/>
      <c r="E8" s="72"/>
      <c r="F8" s="72"/>
      <c r="G8" s="72"/>
      <c r="H8" s="72"/>
      <c r="I8" s="2"/>
      <c r="J8" s="2"/>
      <c r="K8" s="3"/>
    </row>
    <row r="9" spans="1:11" ht="21" customHeight="1">
      <c r="A9" s="40" t="s">
        <v>34</v>
      </c>
      <c r="B9" s="40"/>
      <c r="C9" s="40"/>
      <c r="D9" s="40"/>
      <c r="E9" s="40"/>
      <c r="F9" s="40"/>
      <c r="G9" s="40"/>
      <c r="H9" s="40"/>
      <c r="I9" s="2"/>
      <c r="J9" s="2"/>
      <c r="K9" s="3"/>
    </row>
    <row r="10" spans="1:11" ht="21" customHeight="1">
      <c r="A10" s="72" t="s">
        <v>66</v>
      </c>
      <c r="B10" s="72"/>
      <c r="C10" s="72"/>
      <c r="D10" s="72"/>
      <c r="E10" s="72"/>
      <c r="F10" s="72"/>
      <c r="G10" s="72"/>
      <c r="H10" s="72"/>
      <c r="I10" s="2"/>
      <c r="J10" s="2"/>
      <c r="K10" s="3"/>
    </row>
    <row r="11" spans="1:11" ht="21" customHeight="1">
      <c r="A11" s="72" t="s">
        <v>47</v>
      </c>
      <c r="B11" s="72"/>
      <c r="C11" s="72"/>
      <c r="D11" s="72"/>
      <c r="E11" s="72"/>
      <c r="F11" s="72"/>
      <c r="G11" s="72"/>
      <c r="H11" s="72"/>
      <c r="I11" s="2"/>
      <c r="J11" s="2"/>
      <c r="K11" s="3"/>
    </row>
    <row r="12" spans="1:11" ht="21" customHeight="1">
      <c r="A12" s="72" t="s">
        <v>5</v>
      </c>
      <c r="B12" s="72"/>
      <c r="C12" s="72"/>
      <c r="D12" s="72"/>
      <c r="E12" s="72"/>
      <c r="F12" s="72"/>
      <c r="G12" s="72"/>
      <c r="H12" s="72"/>
      <c r="I12" s="2"/>
      <c r="J12" s="2"/>
      <c r="K12" s="3"/>
    </row>
    <row r="13" spans="1:11" ht="21" customHeight="1">
      <c r="A13" s="72" t="s">
        <v>48</v>
      </c>
      <c r="B13" s="72"/>
      <c r="C13" s="72"/>
      <c r="D13" s="72"/>
      <c r="E13" s="72"/>
      <c r="F13" s="72"/>
      <c r="G13" s="72"/>
      <c r="H13" s="72"/>
      <c r="I13" s="2"/>
      <c r="J13" s="2"/>
      <c r="K13" s="3"/>
    </row>
    <row r="14" spans="1:11" ht="21" customHeight="1">
      <c r="A14" s="72" t="s">
        <v>6</v>
      </c>
      <c r="B14" s="72"/>
      <c r="C14" s="72"/>
      <c r="D14" s="72"/>
      <c r="E14" s="72"/>
      <c r="F14" s="72"/>
      <c r="G14" s="72"/>
      <c r="H14" s="72"/>
      <c r="I14" s="2"/>
      <c r="J14" s="2"/>
      <c r="K14" s="3"/>
    </row>
    <row r="15" spans="1:11" ht="12.75" customHeight="1">
      <c r="A15" s="4"/>
      <c r="B15" s="5"/>
      <c r="C15" s="5"/>
      <c r="D15" s="5"/>
      <c r="E15" s="5"/>
      <c r="F15" s="5"/>
      <c r="G15" s="5"/>
      <c r="H15" s="5"/>
      <c r="I15" s="5"/>
      <c r="J15" s="3"/>
      <c r="K15" s="3"/>
    </row>
    <row r="16" spans="1:11" ht="21" customHeight="1">
      <c r="A16" s="6"/>
      <c r="B16" s="76" t="s">
        <v>7</v>
      </c>
      <c r="C16" s="77"/>
      <c r="D16" s="76" t="s">
        <v>8</v>
      </c>
      <c r="E16" s="78"/>
      <c r="F16" s="78"/>
      <c r="G16" s="77"/>
      <c r="H16" s="7" t="s">
        <v>9</v>
      </c>
      <c r="I16" s="7" t="s">
        <v>9</v>
      </c>
      <c r="J16" s="7" t="s">
        <v>10</v>
      </c>
      <c r="K16" s="3"/>
    </row>
    <row r="17" spans="1:11" ht="21" customHeight="1">
      <c r="A17" s="8" t="s">
        <v>11</v>
      </c>
      <c r="B17" s="7" t="s">
        <v>12</v>
      </c>
      <c r="C17" s="7" t="s">
        <v>9</v>
      </c>
      <c r="D17" s="79" t="s">
        <v>44</v>
      </c>
      <c r="E17" s="79" t="s">
        <v>14</v>
      </c>
      <c r="F17" s="7" t="s">
        <v>13</v>
      </c>
      <c r="G17" s="9" t="s">
        <v>15</v>
      </c>
      <c r="H17" s="8" t="s">
        <v>16</v>
      </c>
      <c r="I17" s="8" t="s">
        <v>16</v>
      </c>
      <c r="J17" s="8" t="s">
        <v>16</v>
      </c>
      <c r="K17" s="3"/>
    </row>
    <row r="18" spans="1:11" ht="21" customHeight="1">
      <c r="A18" s="10"/>
      <c r="B18" s="10" t="s">
        <v>17</v>
      </c>
      <c r="C18" s="10" t="s">
        <v>18</v>
      </c>
      <c r="D18" s="80"/>
      <c r="E18" s="80"/>
      <c r="F18" s="10" t="s">
        <v>19</v>
      </c>
      <c r="G18" s="11" t="s">
        <v>20</v>
      </c>
      <c r="H18" s="10" t="s">
        <v>21</v>
      </c>
      <c r="I18" s="10" t="s">
        <v>22</v>
      </c>
      <c r="J18" s="10"/>
      <c r="K18" s="3"/>
    </row>
    <row r="19" spans="1:11" ht="21" customHeight="1">
      <c r="A19" s="12">
        <v>20729</v>
      </c>
      <c r="B19" s="13"/>
      <c r="C19" s="13"/>
      <c r="D19" s="65">
        <f>สรุปการใช้รถยนต์และน้ำมัน!D6</f>
        <v>764.22</v>
      </c>
      <c r="E19" s="65">
        <f>สรุปการใช้รถยนต์และน้ำมัน!C6</f>
        <v>159.81</v>
      </c>
      <c r="F19" s="65">
        <f>สรุปการใช้รถยนต์และน้ำมัน!E6</f>
        <v>547.39</v>
      </c>
      <c r="G19" s="59">
        <v>0</v>
      </c>
      <c r="H19" s="16">
        <f>สรุปการใช้รถยนต์และน้ำมัน!G6</f>
        <v>49960</v>
      </c>
      <c r="I19" s="60">
        <v>0</v>
      </c>
      <c r="J19" s="16">
        <f>H19</f>
        <v>49960</v>
      </c>
      <c r="K19" s="17"/>
    </row>
    <row r="20" spans="1:12" ht="21" customHeight="1">
      <c r="A20" s="18">
        <v>20760</v>
      </c>
      <c r="B20" s="14"/>
      <c r="C20" s="14"/>
      <c r="D20" s="64"/>
      <c r="E20" s="64"/>
      <c r="F20" s="64"/>
      <c r="G20" s="39"/>
      <c r="H20" s="20"/>
      <c r="I20" s="61"/>
      <c r="J20" s="20"/>
      <c r="K20" s="17"/>
      <c r="L20" s="69"/>
    </row>
    <row r="21" spans="1:11" ht="21" customHeight="1">
      <c r="A21" s="18">
        <v>20790</v>
      </c>
      <c r="B21" s="14"/>
      <c r="C21" s="14"/>
      <c r="D21" s="14"/>
      <c r="E21" s="14"/>
      <c r="F21" s="14"/>
      <c r="G21" s="39"/>
      <c r="H21" s="19"/>
      <c r="I21" s="61"/>
      <c r="J21" s="20"/>
      <c r="K21" s="17"/>
    </row>
    <row r="22" spans="1:11" ht="21" customHeight="1">
      <c r="A22" s="18">
        <v>20821</v>
      </c>
      <c r="B22" s="14"/>
      <c r="C22" s="14"/>
      <c r="D22" s="14"/>
      <c r="E22" s="14"/>
      <c r="F22" s="14"/>
      <c r="G22" s="39"/>
      <c r="H22" s="19"/>
      <c r="I22" s="61"/>
      <c r="J22" s="20"/>
      <c r="K22" s="17"/>
    </row>
    <row r="23" spans="1:12" ht="21" customHeight="1">
      <c r="A23" s="18">
        <v>20852</v>
      </c>
      <c r="B23" s="14"/>
      <c r="C23" s="14"/>
      <c r="D23" s="14"/>
      <c r="E23" s="14"/>
      <c r="F23" s="14"/>
      <c r="G23" s="39"/>
      <c r="H23" s="19"/>
      <c r="I23" s="61"/>
      <c r="J23" s="20"/>
      <c r="L23" s="66"/>
    </row>
    <row r="24" spans="1:10" ht="21" customHeight="1">
      <c r="A24" s="18">
        <v>20880</v>
      </c>
      <c r="B24" s="14"/>
      <c r="C24" s="14"/>
      <c r="D24" s="14"/>
      <c r="E24" s="14"/>
      <c r="F24" s="14"/>
      <c r="G24" s="39"/>
      <c r="H24" s="19"/>
      <c r="I24" s="61"/>
      <c r="J24" s="20"/>
    </row>
    <row r="25" spans="1:11" ht="21" customHeight="1">
      <c r="A25" s="18">
        <v>20911</v>
      </c>
      <c r="B25" s="14"/>
      <c r="C25" s="14"/>
      <c r="D25" s="14"/>
      <c r="E25" s="21"/>
      <c r="F25" s="14"/>
      <c r="G25" s="39"/>
      <c r="H25" s="19"/>
      <c r="I25" s="61"/>
      <c r="J25" s="20"/>
      <c r="K25" s="3"/>
    </row>
    <row r="26" spans="1:11" ht="21" customHeight="1">
      <c r="A26" s="18">
        <v>20941</v>
      </c>
      <c r="B26" s="14"/>
      <c r="C26" s="14"/>
      <c r="D26" s="14"/>
      <c r="E26" s="22"/>
      <c r="F26" s="14"/>
      <c r="G26" s="39"/>
      <c r="H26" s="19"/>
      <c r="I26" s="62"/>
      <c r="J26" s="23"/>
      <c r="K26" s="3"/>
    </row>
    <row r="27" spans="1:11" ht="21" customHeight="1">
      <c r="A27" s="18">
        <v>20972</v>
      </c>
      <c r="B27" s="14"/>
      <c r="C27" s="14"/>
      <c r="D27" s="14"/>
      <c r="E27" s="22"/>
      <c r="F27" s="14"/>
      <c r="G27" s="39"/>
      <c r="H27" s="19"/>
      <c r="I27" s="62"/>
      <c r="J27" s="23"/>
      <c r="K27" s="3"/>
    </row>
    <row r="28" spans="1:11" ht="21" customHeight="1">
      <c r="A28" s="18">
        <v>21002</v>
      </c>
      <c r="B28" s="14"/>
      <c r="C28" s="14"/>
      <c r="D28" s="14"/>
      <c r="E28" s="22"/>
      <c r="F28" s="14"/>
      <c r="G28" s="39"/>
      <c r="H28" s="24"/>
      <c r="I28" s="62"/>
      <c r="J28" s="23"/>
      <c r="K28" s="3"/>
    </row>
    <row r="29" spans="1:11" ht="21" customHeight="1">
      <c r="A29" s="18">
        <v>21033</v>
      </c>
      <c r="B29" s="14"/>
      <c r="C29" s="14"/>
      <c r="D29" s="14"/>
      <c r="E29" s="22"/>
      <c r="F29" s="14"/>
      <c r="G29" s="39"/>
      <c r="H29" s="25"/>
      <c r="I29" s="63"/>
      <c r="J29" s="26"/>
      <c r="K29" s="3"/>
    </row>
    <row r="30" spans="1:11" ht="21" customHeight="1">
      <c r="A30" s="67">
        <v>21064</v>
      </c>
      <c r="B30" s="68"/>
      <c r="C30" s="14"/>
      <c r="D30" s="14"/>
      <c r="E30" s="27"/>
      <c r="F30" s="28"/>
      <c r="G30" s="39"/>
      <c r="H30" s="25"/>
      <c r="I30" s="63"/>
      <c r="J30" s="26"/>
      <c r="K30" s="3"/>
    </row>
    <row r="31" spans="1:11" ht="21" customHeight="1">
      <c r="A31" s="29" t="s">
        <v>23</v>
      </c>
      <c r="B31" s="30"/>
      <c r="C31" s="30"/>
      <c r="D31" s="31">
        <f>SUM(D19:D30)</f>
        <v>764.22</v>
      </c>
      <c r="E31" s="31">
        <f>SUM(E19:E30)</f>
        <v>159.81</v>
      </c>
      <c r="F31" s="31">
        <f>SUM(F19:F30)</f>
        <v>547.39</v>
      </c>
      <c r="G31" s="70" t="s">
        <v>63</v>
      </c>
      <c r="H31" s="32">
        <f>SUM(H19:H30)</f>
        <v>49960</v>
      </c>
      <c r="I31" s="32" t="s">
        <v>63</v>
      </c>
      <c r="J31" s="33">
        <f>SUM(H31:I31)</f>
        <v>49960</v>
      </c>
      <c r="K31" s="34">
        <f>D31+E31+F31</f>
        <v>1471.42</v>
      </c>
    </row>
    <row r="32" spans="1:12" ht="21" customHeight="1">
      <c r="A32" s="73" t="s">
        <v>24</v>
      </c>
      <c r="B32" s="73"/>
      <c r="C32" s="73"/>
      <c r="D32" s="73"/>
      <c r="E32" s="73"/>
      <c r="F32" s="73"/>
      <c r="G32" s="73"/>
      <c r="H32" s="73"/>
      <c r="I32" s="73"/>
      <c r="J32" s="73"/>
      <c r="K32" s="3"/>
      <c r="L32" s="35"/>
    </row>
    <row r="33" spans="1:12" ht="21" customHeight="1">
      <c r="A33" s="73" t="s">
        <v>25</v>
      </c>
      <c r="B33" s="73"/>
      <c r="C33" s="73"/>
      <c r="D33" s="73"/>
      <c r="E33" s="73"/>
      <c r="F33" s="73"/>
      <c r="G33" s="73"/>
      <c r="H33" s="73"/>
      <c r="I33" s="73"/>
      <c r="J33" s="73"/>
      <c r="K33" s="3"/>
      <c r="L33" s="35"/>
    </row>
    <row r="34" spans="1:12" ht="21" customHeight="1">
      <c r="A34" s="73" t="s">
        <v>26</v>
      </c>
      <c r="B34" s="73"/>
      <c r="C34" s="73"/>
      <c r="D34" s="73"/>
      <c r="E34" s="73"/>
      <c r="F34" s="73"/>
      <c r="G34" s="73"/>
      <c r="H34" s="73"/>
      <c r="I34" s="73"/>
      <c r="J34" s="73"/>
      <c r="K34" s="3"/>
      <c r="L34" s="35"/>
    </row>
    <row r="35" spans="1:12" ht="21" customHeight="1">
      <c r="A35" s="4" t="s">
        <v>27</v>
      </c>
      <c r="B35" s="73" t="s">
        <v>28</v>
      </c>
      <c r="C35" s="73"/>
      <c r="D35" s="73"/>
      <c r="E35" s="73"/>
      <c r="F35" s="73"/>
      <c r="G35" s="73"/>
      <c r="H35" s="73"/>
      <c r="I35" s="73"/>
      <c r="J35" s="73"/>
      <c r="K35" s="3"/>
      <c r="L35" s="35"/>
    </row>
    <row r="36" spans="1:12" ht="21" customHeight="1">
      <c r="A36" s="36"/>
      <c r="B36" s="73" t="s">
        <v>29</v>
      </c>
      <c r="C36" s="73"/>
      <c r="D36" s="73"/>
      <c r="E36" s="73"/>
      <c r="F36" s="73"/>
      <c r="G36" s="73"/>
      <c r="H36" s="73"/>
      <c r="I36" s="73"/>
      <c r="J36" s="73"/>
      <c r="K36" s="3"/>
      <c r="L36" s="35"/>
    </row>
    <row r="37" spans="1:12" ht="21" customHeight="1">
      <c r="A37" s="36"/>
      <c r="B37" s="73" t="s">
        <v>30</v>
      </c>
      <c r="C37" s="73"/>
      <c r="D37" s="73"/>
      <c r="E37" s="73"/>
      <c r="F37" s="73"/>
      <c r="G37" s="73"/>
      <c r="H37" s="73"/>
      <c r="I37" s="73"/>
      <c r="J37" s="73"/>
      <c r="K37" s="3"/>
      <c r="L37" s="35"/>
    </row>
    <row r="38" spans="1:12" ht="21" customHeight="1">
      <c r="A38" s="36"/>
      <c r="B38" s="73" t="s">
        <v>31</v>
      </c>
      <c r="C38" s="73"/>
      <c r="D38" s="73"/>
      <c r="E38" s="73"/>
      <c r="F38" s="73"/>
      <c r="G38" s="73"/>
      <c r="H38" s="73"/>
      <c r="I38" s="73"/>
      <c r="J38" s="73"/>
      <c r="K38" s="3"/>
      <c r="L38" s="35"/>
    </row>
    <row r="39" spans="1:12" ht="21" customHeight="1">
      <c r="A39" s="36"/>
      <c r="B39" s="73" t="s">
        <v>32</v>
      </c>
      <c r="C39" s="73"/>
      <c r="D39" s="73"/>
      <c r="E39" s="73"/>
      <c r="F39" s="73"/>
      <c r="G39" s="73"/>
      <c r="H39" s="37" t="s">
        <v>33</v>
      </c>
      <c r="I39" s="37"/>
      <c r="J39" s="37"/>
      <c r="K39" s="3"/>
      <c r="L39" s="35"/>
    </row>
    <row r="40" spans="1:12" ht="21" customHeight="1">
      <c r="A40" s="4"/>
      <c r="B40" s="5"/>
      <c r="C40" s="5"/>
      <c r="D40" s="5"/>
      <c r="E40" s="5"/>
      <c r="F40" s="5"/>
      <c r="G40" s="5"/>
      <c r="H40" s="38"/>
      <c r="I40" s="5"/>
      <c r="J40" s="3"/>
      <c r="K40" s="3"/>
      <c r="L40" s="35"/>
    </row>
  </sheetData>
  <sheetProtection/>
  <mergeCells count="24">
    <mergeCell ref="A1:J1"/>
    <mergeCell ref="A2:J2"/>
    <mergeCell ref="A33:J33"/>
    <mergeCell ref="A34:J34"/>
    <mergeCell ref="B35:J35"/>
    <mergeCell ref="A3:H3"/>
    <mergeCell ref="A4:H4"/>
    <mergeCell ref="A5:H5"/>
    <mergeCell ref="A8:H8"/>
    <mergeCell ref="A10:H10"/>
    <mergeCell ref="A7:H7"/>
    <mergeCell ref="A11:H11"/>
    <mergeCell ref="A12:H12"/>
    <mergeCell ref="A13:H13"/>
    <mergeCell ref="A14:H14"/>
    <mergeCell ref="B16:C16"/>
    <mergeCell ref="D16:G16"/>
    <mergeCell ref="E17:E18"/>
    <mergeCell ref="B39:G39"/>
    <mergeCell ref="B36:J36"/>
    <mergeCell ref="B37:J37"/>
    <mergeCell ref="B38:J38"/>
    <mergeCell ref="D17:D18"/>
    <mergeCell ref="A32:J32"/>
  </mergeCells>
  <printOptions/>
  <pageMargins left="0.5118110236220472" right="0.5118110236220472" top="0.2755905511811024" bottom="0.1968503937007874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H27"/>
  <sheetViews>
    <sheetView zoomScalePageLayoutView="0" workbookViewId="0" topLeftCell="A1">
      <selection activeCell="G6" sqref="G6"/>
    </sheetView>
  </sheetViews>
  <sheetFormatPr defaultColWidth="9.140625" defaultRowHeight="23.25"/>
  <cols>
    <col min="1" max="1" width="18.421875" style="1" customWidth="1"/>
    <col min="2" max="2" width="24.00390625" style="1" bestFit="1" customWidth="1"/>
    <col min="3" max="7" width="18.421875" style="1" customWidth="1"/>
    <col min="8" max="10" width="9.140625" style="1" customWidth="1"/>
    <col min="11" max="11" width="11.28125" style="55" bestFit="1" customWidth="1"/>
    <col min="12" max="16384" width="9.140625" style="1" customWidth="1"/>
  </cols>
  <sheetData>
    <row r="1" spans="1:7" ht="20.25">
      <c r="A1" s="81" t="s">
        <v>35</v>
      </c>
      <c r="B1" s="81"/>
      <c r="C1" s="81"/>
      <c r="D1" s="81"/>
      <c r="E1" s="81"/>
      <c r="F1" s="81"/>
      <c r="G1" s="81"/>
    </row>
    <row r="2" spans="1:7" ht="20.25">
      <c r="A2" s="81" t="s">
        <v>45</v>
      </c>
      <c r="B2" s="81"/>
      <c r="C2" s="81"/>
      <c r="D2" s="81"/>
      <c r="E2" s="81"/>
      <c r="F2" s="81"/>
      <c r="G2" s="81"/>
    </row>
    <row r="3" spans="1:6" ht="12" customHeight="1">
      <c r="A3" s="41"/>
      <c r="B3" s="41"/>
      <c r="C3" s="41"/>
      <c r="D3" s="41"/>
      <c r="E3" s="41"/>
      <c r="F3" s="41"/>
    </row>
    <row r="4" spans="1:7" ht="20.25">
      <c r="A4" s="82" t="s">
        <v>36</v>
      </c>
      <c r="B4" s="82" t="s">
        <v>37</v>
      </c>
      <c r="C4" s="84" t="s">
        <v>38</v>
      </c>
      <c r="D4" s="84"/>
      <c r="E4" s="84"/>
      <c r="F4" s="84"/>
      <c r="G4" s="84" t="s">
        <v>9</v>
      </c>
    </row>
    <row r="5" spans="1:7" ht="20.25">
      <c r="A5" s="83"/>
      <c r="B5" s="83"/>
      <c r="C5" s="42" t="s">
        <v>39</v>
      </c>
      <c r="D5" s="42" t="s">
        <v>40</v>
      </c>
      <c r="E5" s="42" t="s">
        <v>19</v>
      </c>
      <c r="F5" s="42" t="s">
        <v>41</v>
      </c>
      <c r="G5" s="85"/>
    </row>
    <row r="6" spans="1:8" ht="20.25">
      <c r="A6" s="43" t="s">
        <v>49</v>
      </c>
      <c r="B6" s="44">
        <v>144</v>
      </c>
      <c r="C6" s="57">
        <v>159.81</v>
      </c>
      <c r="D6" s="45">
        <v>764.22</v>
      </c>
      <c r="E6" s="45">
        <v>547.39</v>
      </c>
      <c r="F6" s="45">
        <f>SUM(C6:E6)</f>
        <v>1471.42</v>
      </c>
      <c r="G6" s="45">
        <v>49960</v>
      </c>
      <c r="H6" s="56">
        <f>C6+D6</f>
        <v>924.03</v>
      </c>
    </row>
    <row r="7" spans="1:8" ht="20.25">
      <c r="A7" s="46" t="s">
        <v>50</v>
      </c>
      <c r="B7" s="44">
        <v>129</v>
      </c>
      <c r="C7" s="45">
        <v>168.28</v>
      </c>
      <c r="D7" s="45">
        <v>588.29</v>
      </c>
      <c r="E7" s="45">
        <v>625.69</v>
      </c>
      <c r="F7" s="45">
        <f>SUM(C7:E7)</f>
        <v>1382.26</v>
      </c>
      <c r="G7" s="45">
        <v>46100</v>
      </c>
      <c r="H7" s="56">
        <f>C7+D7</f>
        <v>756.5699999999999</v>
      </c>
    </row>
    <row r="8" spans="1:8" ht="20.25">
      <c r="A8" s="46" t="s">
        <v>51</v>
      </c>
      <c r="B8" s="44"/>
      <c r="C8" s="45"/>
      <c r="D8" s="45"/>
      <c r="E8" s="45"/>
      <c r="F8" s="45">
        <f>SUM(C8:E8)</f>
        <v>0</v>
      </c>
      <c r="G8" s="45"/>
      <c r="H8" s="56">
        <f>C8+D8</f>
        <v>0</v>
      </c>
    </row>
    <row r="9" spans="1:7" ht="20.25">
      <c r="A9" s="47" t="s">
        <v>42</v>
      </c>
      <c r="B9" s="48">
        <f aca="true" t="shared" si="0" ref="B9:G9">SUM(B6:B8)</f>
        <v>273</v>
      </c>
      <c r="C9" s="49">
        <f t="shared" si="0"/>
        <v>328.09000000000003</v>
      </c>
      <c r="D9" s="49">
        <f t="shared" si="0"/>
        <v>1352.51</v>
      </c>
      <c r="E9" s="49">
        <f t="shared" si="0"/>
        <v>1173.08</v>
      </c>
      <c r="F9" s="49">
        <f t="shared" si="0"/>
        <v>2853.6800000000003</v>
      </c>
      <c r="G9" s="49">
        <f t="shared" si="0"/>
        <v>96060</v>
      </c>
    </row>
    <row r="10" spans="1:8" ht="20.25">
      <c r="A10" s="46" t="s">
        <v>52</v>
      </c>
      <c r="B10" s="44"/>
      <c r="C10" s="45"/>
      <c r="D10" s="45"/>
      <c r="E10" s="45"/>
      <c r="F10" s="45">
        <f>SUM(C10:E10)</f>
        <v>0</v>
      </c>
      <c r="G10" s="45"/>
      <c r="H10" s="56">
        <f>C10+D10</f>
        <v>0</v>
      </c>
    </row>
    <row r="11" spans="1:8" ht="20.25">
      <c r="A11" s="46" t="s">
        <v>53</v>
      </c>
      <c r="B11" s="44"/>
      <c r="C11" s="45"/>
      <c r="D11" s="45"/>
      <c r="E11" s="45"/>
      <c r="F11" s="45">
        <f>SUM(C11:E11)</f>
        <v>0</v>
      </c>
      <c r="G11" s="45"/>
      <c r="H11" s="56">
        <f>C11+D11</f>
        <v>0</v>
      </c>
    </row>
    <row r="12" spans="1:8" ht="20.25">
      <c r="A12" s="46" t="s">
        <v>54</v>
      </c>
      <c r="B12" s="44"/>
      <c r="C12" s="45"/>
      <c r="D12" s="45"/>
      <c r="E12" s="45"/>
      <c r="F12" s="45">
        <f>SUM(C12:E12)</f>
        <v>0</v>
      </c>
      <c r="G12" s="45"/>
      <c r="H12" s="56">
        <f>C12+D12</f>
        <v>0</v>
      </c>
    </row>
    <row r="13" spans="1:7" ht="20.25">
      <c r="A13" s="47" t="s">
        <v>43</v>
      </c>
      <c r="B13" s="48">
        <f aca="true" t="shared" si="1" ref="B13:G13">SUM(B10:B12)</f>
        <v>0</v>
      </c>
      <c r="C13" s="49">
        <f t="shared" si="1"/>
        <v>0</v>
      </c>
      <c r="D13" s="49">
        <f t="shared" si="1"/>
        <v>0</v>
      </c>
      <c r="E13" s="49">
        <f t="shared" si="1"/>
        <v>0</v>
      </c>
      <c r="F13" s="49">
        <f t="shared" si="1"/>
        <v>0</v>
      </c>
      <c r="G13" s="49">
        <f t="shared" si="1"/>
        <v>0</v>
      </c>
    </row>
    <row r="14" spans="1:8" ht="20.25">
      <c r="A14" s="46" t="s">
        <v>55</v>
      </c>
      <c r="B14" s="44"/>
      <c r="C14" s="71"/>
      <c r="D14" s="71"/>
      <c r="E14" s="71"/>
      <c r="F14" s="45">
        <f>SUM(C14:E14)</f>
        <v>0</v>
      </c>
      <c r="G14" s="45"/>
      <c r="H14" s="58">
        <f>C14+D14</f>
        <v>0</v>
      </c>
    </row>
    <row r="15" spans="1:8" ht="20.25">
      <c r="A15" s="46" t="s">
        <v>56</v>
      </c>
      <c r="B15" s="44"/>
      <c r="C15" s="71"/>
      <c r="D15" s="71"/>
      <c r="E15" s="71"/>
      <c r="F15" s="45">
        <f>SUM(C15:E15)</f>
        <v>0</v>
      </c>
      <c r="G15" s="44"/>
      <c r="H15" s="58">
        <f>C15+D15</f>
        <v>0</v>
      </c>
    </row>
    <row r="16" spans="1:8" ht="20.25">
      <c r="A16" s="46" t="s">
        <v>57</v>
      </c>
      <c r="B16" s="44"/>
      <c r="C16" s="71"/>
      <c r="D16" s="71"/>
      <c r="E16" s="71"/>
      <c r="F16" s="45">
        <f>SUM(C16:E16)</f>
        <v>0</v>
      </c>
      <c r="G16" s="44"/>
      <c r="H16" s="58">
        <f>C16+D16</f>
        <v>0</v>
      </c>
    </row>
    <row r="17" spans="1:7" ht="20.25">
      <c r="A17" s="47" t="s">
        <v>61</v>
      </c>
      <c r="B17" s="48">
        <f aca="true" t="shared" si="2" ref="B17:G17">SUM(B14:B16)</f>
        <v>0</v>
      </c>
      <c r="C17" s="49">
        <f t="shared" si="2"/>
        <v>0</v>
      </c>
      <c r="D17" s="49">
        <f t="shared" si="2"/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</row>
    <row r="18" spans="1:8" ht="20.25">
      <c r="A18" s="46" t="s">
        <v>58</v>
      </c>
      <c r="B18" s="44"/>
      <c r="C18" s="71"/>
      <c r="D18" s="71"/>
      <c r="E18" s="71"/>
      <c r="F18" s="45">
        <f>SUM(C18:E18)</f>
        <v>0</v>
      </c>
      <c r="G18" s="44"/>
      <c r="H18" s="58">
        <f>C18+D18</f>
        <v>0</v>
      </c>
    </row>
    <row r="19" spans="1:8" ht="20.25">
      <c r="A19" s="46" t="s">
        <v>59</v>
      </c>
      <c r="B19" s="44"/>
      <c r="C19" s="71"/>
      <c r="D19" s="71"/>
      <c r="E19" s="71"/>
      <c r="F19" s="45">
        <f>SUM(C19:E19)</f>
        <v>0</v>
      </c>
      <c r="G19" s="44"/>
      <c r="H19" s="58">
        <f>C19+D19</f>
        <v>0</v>
      </c>
    </row>
    <row r="20" spans="1:7" ht="20.25">
      <c r="A20" s="50" t="s">
        <v>60</v>
      </c>
      <c r="B20" s="44"/>
      <c r="C20" s="71"/>
      <c r="D20" s="71"/>
      <c r="E20" s="71"/>
      <c r="F20" s="45">
        <f>SUM(C20:E20)</f>
        <v>0</v>
      </c>
      <c r="G20" s="44"/>
    </row>
    <row r="21" spans="1:7" ht="20.25">
      <c r="A21" s="47" t="s">
        <v>62</v>
      </c>
      <c r="B21" s="48">
        <f aca="true" t="shared" si="3" ref="B21:G21">SUM(B18:B20)</f>
        <v>0</v>
      </c>
      <c r="C21" s="49">
        <f t="shared" si="3"/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</row>
    <row r="22" spans="1:7" ht="20.25">
      <c r="A22" s="51" t="s">
        <v>23</v>
      </c>
      <c r="B22" s="52">
        <f>B6+B7+B8+B10+B11+B12+B14+B15+B16+B18+B19+B20</f>
        <v>273</v>
      </c>
      <c r="C22" s="53">
        <f>C6+C7+C8+C10+C11+C12+C14+C15+C16+C18+C19+C20</f>
        <v>328.09000000000003</v>
      </c>
      <c r="D22" s="53">
        <f>D6+D7+D8+D10+D11+D12+D14+D15+D16+D18+D19+D20</f>
        <v>1352.51</v>
      </c>
      <c r="E22" s="53">
        <f>E6+E7+E8+E10+E11+E14+E15+E16+E18+E19+E20</f>
        <v>1173.08</v>
      </c>
      <c r="F22" s="53">
        <f>F6+F7+F8+F10+F11+F12+F14+F15+F16+F18+F19+F20</f>
        <v>2853.6800000000003</v>
      </c>
      <c r="G22" s="53">
        <f>G6+G7+G8+G10+G11+G12+G14+G15+G16+G18+G19+G20</f>
        <v>96060</v>
      </c>
    </row>
    <row r="24" spans="2:7" ht="20.25">
      <c r="B24" s="54"/>
      <c r="C24" s="54"/>
      <c r="D24" s="54"/>
      <c r="E24" s="54"/>
      <c r="F24" s="54"/>
      <c r="G24" s="55"/>
    </row>
    <row r="27" ht="20.25">
      <c r="D27" s="56"/>
    </row>
  </sheetData>
  <sheetProtection/>
  <mergeCells count="6">
    <mergeCell ref="A1:G1"/>
    <mergeCell ref="A2:G2"/>
    <mergeCell ref="A4:A5"/>
    <mergeCell ref="B4:B5"/>
    <mergeCell ref="C4:F4"/>
    <mergeCell ref="G4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Chompoo</cp:lastModifiedBy>
  <cp:lastPrinted>2014-02-04T09:57:51Z</cp:lastPrinted>
  <dcterms:created xsi:type="dcterms:W3CDTF">2012-07-30T09:07:11Z</dcterms:created>
  <dcterms:modified xsi:type="dcterms:W3CDTF">2015-11-19T04:23:57Z</dcterms:modified>
  <cp:category/>
  <cp:version/>
  <cp:contentType/>
  <cp:contentStatus/>
</cp:coreProperties>
</file>