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9140" windowHeight="7330" activeTab="0"/>
  </bookViews>
  <sheets>
    <sheet name="รง.วัสดุคงเหลือ - 2(สรุป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<sst xmlns="http://schemas.openxmlformats.org/spreadsheetml/2006/main" count="45" uniqueCount="23">
  <si>
    <t>- ตัวอย่าง -</t>
  </si>
  <si>
    <t>สรุปรายงานวัสดุคงเหลือ ประจำปีงบประมาณ พ.ศ. 25XX</t>
  </si>
  <si>
    <t>สำนัก/กอง/กลุ่ม/สำนักงาน..........   กรมสนับสนุนบริการสุขภาพ</t>
  </si>
  <si>
    <t>ณ  วันที่  30  กันยายน  25XX</t>
  </si>
  <si>
    <t>รหัส</t>
  </si>
  <si>
    <t>ยอดยกมา</t>
  </si>
  <si>
    <t>ซื้อระหว่างปี</t>
  </si>
  <si>
    <t>เบิกใช้</t>
  </si>
  <si>
    <t>คงเหลือ</t>
  </si>
  <si>
    <t>ลำดับ</t>
  </si>
  <si>
    <t>หมวดวัสดุ</t>
  </si>
  <si>
    <t>รายการวัสดุ</t>
  </si>
  <si>
    <t>จำนวน</t>
  </si>
  <si>
    <t>ราคา</t>
  </si>
  <si>
    <t>หน่วย</t>
  </si>
  <si>
    <t>ต่อหน่วย</t>
  </si>
  <si>
    <t>เงิน</t>
  </si>
  <si>
    <t>วัสดุสำนักงาน</t>
  </si>
  <si>
    <t>รวม</t>
  </si>
  <si>
    <t>วัสดุคอมพิวเตอร์</t>
  </si>
  <si>
    <t>วัสดุงานบ้านงานครัว</t>
  </si>
  <si>
    <t>วัสดุไฟฟ้าและวิทยุ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</si>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</sst>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ordia New"/>
      <family val="2"/>
    </font>
    <font>
      <b/>
      <sz val="16"/>
      <color indexed="36"/>
      <name val="Cordia New"/>
      <family val="2"/>
    </font>
    <font>
      <b/>
      <sz val="12"/>
      <color indexed="30"/>
      <name val="Cordia New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70C0"/>
      <name val="Cordia New"/>
      <family val="2"/>
    </font>
    <font>
      <b/>
      <sz val="11"/>
      <color rgb="FF0070C0"/>
      <name val="Calibri"/>
      <family val="2"/>
    </font>
    <font>
      <b/>
      <sz val="16"/>
      <color rgb="FFFF0000"/>
      <name val="Cordia New"/>
      <family val="2"/>
    </font>
    <font>
      <b/>
      <sz val="16"/>
      <color rgb="FF7030A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thin"/>
      <bottom style="hair"/>
    </border>
    <border>
      <left/>
      <right/>
      <top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 style="hair"/>
      <bottom/>
    </border>
    <border>
      <left style="thin"/>
      <right style="double"/>
      <top/>
      <bottom/>
    </border>
    <border>
      <left/>
      <right style="thin"/>
      <top style="hair"/>
      <bottom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thin"/>
      <right/>
      <top/>
      <bottom style="hair"/>
    </border>
    <border>
      <left style="double"/>
      <right style="thin"/>
      <top/>
      <bottom style="hair"/>
    </border>
    <border>
      <left/>
      <right style="thin"/>
      <top/>
      <bottom style="hair"/>
    </border>
    <border>
      <left/>
      <right/>
      <top style="thin"/>
      <bottom style="double"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4" fillId="0" borderId="10" xfId="36" applyFont="1" applyBorder="1" applyAlignment="1">
      <alignment horizontal="center"/>
    </xf>
    <xf numFmtId="0" fontId="4" fillId="0" borderId="10" xfId="57" applyFont="1" applyBorder="1" applyAlignment="1">
      <alignment horizontal="center"/>
      <protection/>
    </xf>
    <xf numFmtId="164" fontId="4" fillId="0" borderId="11" xfId="36" applyFont="1" applyBorder="1" applyAlignment="1">
      <alignment horizontal="center"/>
    </xf>
    <xf numFmtId="164" fontId="4" fillId="0" borderId="12" xfId="36" applyFont="1" applyBorder="1" applyAlignment="1">
      <alignment horizontal="center"/>
    </xf>
    <xf numFmtId="0" fontId="4" fillId="0" borderId="12" xfId="57" applyFont="1" applyBorder="1" applyAlignment="1">
      <alignment horizontal="center"/>
      <protection/>
    </xf>
    <xf numFmtId="164" fontId="4" fillId="0" borderId="13" xfId="36" applyFont="1" applyBorder="1" applyAlignment="1">
      <alignment horizontal="center"/>
    </xf>
    <xf numFmtId="165" fontId="4" fillId="0" borderId="14" xfId="36" applyNumberFormat="1" applyFont="1" applyBorder="1" applyAlignment="1">
      <alignment horizontal="center"/>
    </xf>
    <xf numFmtId="164" fontId="4" fillId="0" borderId="15" xfId="36" applyFont="1" applyBorder="1" applyAlignment="1">
      <alignment horizontal="center"/>
    </xf>
    <xf numFmtId="165" fontId="4" fillId="0" borderId="16" xfId="36" applyNumberFormat="1" applyFont="1" applyBorder="1" applyAlignment="1">
      <alignment horizontal="center"/>
    </xf>
    <xf numFmtId="164" fontId="4" fillId="0" borderId="17" xfId="36" applyFont="1" applyBorder="1" applyAlignment="1">
      <alignment horizontal="center"/>
    </xf>
    <xf numFmtId="49" fontId="4" fillId="0" borderId="17" xfId="36" applyNumberFormat="1" applyFont="1" applyBorder="1" applyAlignment="1">
      <alignment horizontal="center"/>
    </xf>
    <xf numFmtId="164" fontId="4" fillId="0" borderId="18" xfId="36" applyFont="1" applyBorder="1" applyAlignment="1">
      <alignment horizontal="center"/>
    </xf>
    <xf numFmtId="165" fontId="4" fillId="0" borderId="19" xfId="36" applyNumberFormat="1" applyFont="1" applyBorder="1" applyAlignment="1">
      <alignment horizontal="center"/>
    </xf>
    <xf numFmtId="164" fontId="4" fillId="0" borderId="20" xfId="36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0" fontId="4" fillId="0" borderId="22" xfId="54" applyFont="1" applyBorder="1" applyAlignment="1">
      <alignment horizontal="center"/>
      <protection/>
    </xf>
    <xf numFmtId="49" fontId="4" fillId="0" borderId="22" xfId="36" applyNumberFormat="1" applyFont="1" applyBorder="1" applyAlignment="1">
      <alignment horizontal="center"/>
    </xf>
    <xf numFmtId="164" fontId="3" fillId="13" borderId="23" xfId="36" applyFont="1" applyFill="1" applyBorder="1" applyAlignment="1">
      <alignment horizontal="center"/>
    </xf>
    <xf numFmtId="165" fontId="4" fillId="0" borderId="24" xfId="36" applyNumberFormat="1" applyFont="1" applyBorder="1" applyAlignment="1">
      <alignment horizontal="center"/>
    </xf>
    <xf numFmtId="164" fontId="4" fillId="0" borderId="25" xfId="36" applyFont="1" applyBorder="1" applyAlignment="1">
      <alignment/>
    </xf>
    <xf numFmtId="164" fontId="4" fillId="0" borderId="26" xfId="36" applyFont="1" applyBorder="1" applyAlignment="1">
      <alignment/>
    </xf>
    <xf numFmtId="165" fontId="4" fillId="0" borderId="27" xfId="36" applyNumberFormat="1" applyFont="1" applyBorder="1" applyAlignment="1">
      <alignment/>
    </xf>
    <xf numFmtId="164" fontId="4" fillId="0" borderId="28" xfId="36" applyFont="1" applyBorder="1" applyAlignment="1">
      <alignment/>
    </xf>
    <xf numFmtId="165" fontId="4" fillId="0" borderId="14" xfId="36" applyNumberFormat="1" applyFont="1" applyBorder="1" applyAlignment="1">
      <alignment/>
    </xf>
    <xf numFmtId="164" fontId="4" fillId="0" borderId="10" xfId="36" applyFont="1" applyBorder="1" applyAlignment="1">
      <alignment/>
    </xf>
    <xf numFmtId="164" fontId="4" fillId="0" borderId="29" xfId="36" applyFont="1" applyBorder="1" applyAlignment="1">
      <alignment/>
    </xf>
    <xf numFmtId="165" fontId="4" fillId="0" borderId="16" xfId="36" applyNumberFormat="1" applyFont="1" applyBorder="1" applyAlignment="1">
      <alignment/>
    </xf>
    <xf numFmtId="164" fontId="4" fillId="0" borderId="22" xfId="36" applyFont="1" applyBorder="1" applyAlignment="1">
      <alignment/>
    </xf>
    <xf numFmtId="0" fontId="4" fillId="0" borderId="25" xfId="54" applyFont="1" applyBorder="1" applyAlignment="1">
      <alignment horizontal="center"/>
      <protection/>
    </xf>
    <xf numFmtId="0" fontId="4" fillId="0" borderId="30" xfId="55" applyFont="1" applyBorder="1" applyAlignment="1">
      <alignment horizontal="center"/>
      <protection/>
    </xf>
    <xf numFmtId="165" fontId="4" fillId="0" borderId="31" xfId="36" applyNumberFormat="1" applyFont="1" applyBorder="1" applyAlignment="1">
      <alignment horizontal="center"/>
    </xf>
    <xf numFmtId="164" fontId="4" fillId="0" borderId="28" xfId="36" applyFont="1" applyFill="1" applyBorder="1" applyAlignment="1">
      <alignment/>
    </xf>
    <xf numFmtId="165" fontId="4" fillId="0" borderId="31" xfId="36" applyNumberFormat="1" applyFont="1" applyBorder="1" applyAlignment="1">
      <alignment/>
    </xf>
    <xf numFmtId="164" fontId="4" fillId="0" borderId="25" xfId="36" applyFont="1" applyFill="1" applyBorder="1" applyAlignment="1">
      <alignment/>
    </xf>
    <xf numFmtId="0" fontId="4" fillId="0" borderId="32" xfId="55" applyFont="1" applyBorder="1" applyAlignment="1">
      <alignment horizontal="center"/>
      <protection/>
    </xf>
    <xf numFmtId="164" fontId="4" fillId="0" borderId="26" xfId="36" applyFont="1" applyFill="1" applyBorder="1" applyAlignment="1">
      <alignment/>
    </xf>
    <xf numFmtId="0" fontId="4" fillId="0" borderId="25" xfId="55" applyFont="1" applyBorder="1" applyAlignment="1">
      <alignment horizontal="center"/>
      <protection/>
    </xf>
    <xf numFmtId="0" fontId="4" fillId="0" borderId="33" xfId="54" applyFont="1" applyBorder="1" applyAlignment="1">
      <alignment horizontal="center"/>
      <protection/>
    </xf>
    <xf numFmtId="164" fontId="4" fillId="0" borderId="34" xfId="36" applyFont="1" applyBorder="1" applyAlignment="1">
      <alignment/>
    </xf>
    <xf numFmtId="165" fontId="4" fillId="0" borderId="35" xfId="36" applyNumberFormat="1" applyFont="1" applyBorder="1" applyAlignment="1">
      <alignment horizontal="center"/>
    </xf>
    <xf numFmtId="164" fontId="4" fillId="0" borderId="33" xfId="36" applyFont="1" applyBorder="1" applyAlignment="1">
      <alignment/>
    </xf>
    <xf numFmtId="164" fontId="4" fillId="0" borderId="36" xfId="36" applyFont="1" applyFill="1" applyBorder="1" applyAlignment="1">
      <alignment/>
    </xf>
    <xf numFmtId="164" fontId="4" fillId="0" borderId="37" xfId="36" applyFont="1" applyBorder="1" applyAlignment="1">
      <alignment/>
    </xf>
    <xf numFmtId="164" fontId="4" fillId="0" borderId="35" xfId="36" applyFont="1" applyBorder="1" applyAlignment="1">
      <alignment/>
    </xf>
    <xf numFmtId="164" fontId="4" fillId="0" borderId="38" xfId="36" applyFont="1" applyBorder="1" applyAlignment="1">
      <alignment/>
    </xf>
    <xf numFmtId="164" fontId="4" fillId="0" borderId="39" xfId="36" applyFont="1" applyFill="1" applyBorder="1" applyAlignment="1">
      <alignment/>
    </xf>
    <xf numFmtId="0" fontId="42" fillId="0" borderId="40" xfId="54" applyFont="1" applyBorder="1" applyAlignment="1">
      <alignment horizontal="center"/>
      <protection/>
    </xf>
    <xf numFmtId="49" fontId="42" fillId="0" borderId="40" xfId="36" applyNumberFormat="1" applyFont="1" applyBorder="1" applyAlignment="1">
      <alignment horizontal="center"/>
    </xf>
    <xf numFmtId="164" fontId="42" fillId="0" borderId="41" xfId="36" applyFont="1" applyBorder="1" applyAlignment="1">
      <alignment horizontal="center"/>
    </xf>
    <xf numFmtId="165" fontId="42" fillId="0" borderId="42" xfId="36" applyNumberFormat="1" applyFont="1" applyBorder="1" applyAlignment="1">
      <alignment horizontal="center"/>
    </xf>
    <xf numFmtId="164" fontId="42" fillId="0" borderId="40" xfId="36" applyFont="1" applyBorder="1" applyAlignment="1">
      <alignment/>
    </xf>
    <xf numFmtId="164" fontId="3" fillId="0" borderId="41" xfId="36" applyFont="1" applyFill="1" applyBorder="1" applyAlignment="1">
      <alignment/>
    </xf>
    <xf numFmtId="165" fontId="42" fillId="0" borderId="42" xfId="36" applyNumberFormat="1" applyFont="1" applyBorder="1" applyAlignment="1">
      <alignment/>
    </xf>
    <xf numFmtId="164" fontId="3" fillId="0" borderId="40" xfId="36" applyFont="1" applyFill="1" applyBorder="1" applyAlignment="1">
      <alignment/>
    </xf>
    <xf numFmtId="0" fontId="43" fillId="0" borderId="0" xfId="0" applyFont="1" applyAlignment="1">
      <alignment/>
    </xf>
    <xf numFmtId="49" fontId="4" fillId="0" borderId="25" xfId="36" applyNumberFormat="1" applyFont="1" applyBorder="1" applyAlignment="1">
      <alignment horizontal="center"/>
    </xf>
    <xf numFmtId="164" fontId="3" fillId="12" borderId="28" xfId="36" applyFont="1" applyFill="1" applyBorder="1" applyAlignment="1">
      <alignment horizontal="center"/>
    </xf>
    <xf numFmtId="164" fontId="4" fillId="0" borderId="43" xfId="36" applyFont="1" applyBorder="1" applyAlignment="1">
      <alignment/>
    </xf>
    <xf numFmtId="164" fontId="4" fillId="0" borderId="32" xfId="36" applyFont="1" applyBorder="1" applyAlignment="1">
      <alignment/>
    </xf>
    <xf numFmtId="1" fontId="4" fillId="0" borderId="33" xfId="36" applyNumberFormat="1" applyFont="1" applyBorder="1" applyAlignment="1">
      <alignment horizontal="center"/>
    </xf>
    <xf numFmtId="164" fontId="4" fillId="0" borderId="44" xfId="36" applyFont="1" applyFill="1" applyBorder="1" applyAlignment="1">
      <alignment/>
    </xf>
    <xf numFmtId="165" fontId="4" fillId="0" borderId="37" xfId="36" applyNumberFormat="1" applyFont="1" applyBorder="1" applyAlignment="1">
      <alignment/>
    </xf>
    <xf numFmtId="165" fontId="4" fillId="0" borderId="35" xfId="36" applyNumberFormat="1" applyFont="1" applyBorder="1" applyAlignment="1">
      <alignment/>
    </xf>
    <xf numFmtId="164" fontId="3" fillId="0" borderId="45" xfId="36" applyFont="1" applyFill="1" applyBorder="1" applyAlignment="1">
      <alignment/>
    </xf>
    <xf numFmtId="165" fontId="42" fillId="0" borderId="46" xfId="36" applyNumberFormat="1" applyFont="1" applyBorder="1" applyAlignment="1">
      <alignment/>
    </xf>
    <xf numFmtId="164" fontId="3" fillId="0" borderId="47" xfId="36" applyFont="1" applyFill="1" applyBorder="1" applyAlignment="1">
      <alignment/>
    </xf>
    <xf numFmtId="164" fontId="3" fillId="33" borderId="28" xfId="36" applyFont="1" applyFill="1" applyBorder="1" applyAlignment="1">
      <alignment horizontal="center"/>
    </xf>
    <xf numFmtId="1" fontId="4" fillId="0" borderId="25" xfId="36" applyNumberFormat="1" applyFont="1" applyBorder="1" applyAlignment="1">
      <alignment horizontal="center"/>
    </xf>
    <xf numFmtId="164" fontId="4" fillId="0" borderId="32" xfId="36" applyFont="1" applyFill="1" applyBorder="1" applyAlignment="1">
      <alignment/>
    </xf>
    <xf numFmtId="164" fontId="4" fillId="0" borderId="12" xfId="36" applyFont="1" applyFill="1" applyBorder="1" applyAlignment="1">
      <alignment/>
    </xf>
    <xf numFmtId="164" fontId="3" fillId="0" borderId="48" xfId="36" applyFont="1" applyFill="1" applyBorder="1" applyAlignment="1">
      <alignment/>
    </xf>
    <xf numFmtId="0" fontId="4" fillId="0" borderId="32" xfId="54" applyFont="1" applyBorder="1" applyAlignment="1">
      <alignment horizontal="center"/>
      <protection/>
    </xf>
    <xf numFmtId="49" fontId="4" fillId="0" borderId="32" xfId="36" applyNumberFormat="1" applyFont="1" applyBorder="1" applyAlignment="1">
      <alignment horizontal="center"/>
    </xf>
    <xf numFmtId="164" fontId="3" fillId="16" borderId="49" xfId="36" applyFont="1" applyFill="1" applyBorder="1" applyAlignment="1">
      <alignment horizontal="center"/>
    </xf>
    <xf numFmtId="165" fontId="4" fillId="0" borderId="50" xfId="36" applyNumberFormat="1" applyFont="1" applyBorder="1" applyAlignment="1">
      <alignment horizontal="center"/>
    </xf>
    <xf numFmtId="165" fontId="4" fillId="0" borderId="51" xfId="36" applyNumberFormat="1" applyFont="1" applyBorder="1" applyAlignment="1">
      <alignment/>
    </xf>
    <xf numFmtId="164" fontId="4" fillId="0" borderId="49" xfId="36" applyFont="1" applyBorder="1" applyAlignment="1">
      <alignment/>
    </xf>
    <xf numFmtId="165" fontId="4" fillId="0" borderId="50" xfId="36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52" xfId="0" applyFont="1" applyBorder="1" applyAlignment="1">
      <alignment/>
    </xf>
    <xf numFmtId="0" fontId="2" fillId="0" borderId="0" xfId="54" applyBorder="1" applyAlignment="1">
      <alignment horizontal="center"/>
      <protection/>
    </xf>
    <xf numFmtId="49" fontId="2" fillId="0" borderId="0" xfId="36" applyNumberFormat="1" applyBorder="1" applyAlignment="1">
      <alignment horizontal="center"/>
    </xf>
    <xf numFmtId="164" fontId="2" fillId="0" borderId="0" xfId="36" applyBorder="1" applyAlignment="1">
      <alignment/>
    </xf>
    <xf numFmtId="165" fontId="4" fillId="0" borderId="0" xfId="36" applyNumberFormat="1" applyFont="1" applyBorder="1" applyAlignment="1">
      <alignment horizontal="center"/>
    </xf>
    <xf numFmtId="164" fontId="4" fillId="0" borderId="0" xfId="36" applyFont="1" applyBorder="1" applyAlignment="1">
      <alignment/>
    </xf>
    <xf numFmtId="165" fontId="4" fillId="0" borderId="0" xfId="36" applyNumberFormat="1" applyFont="1" applyBorder="1" applyAlignment="1">
      <alignment/>
    </xf>
    <xf numFmtId="0" fontId="0" fillId="0" borderId="0" xfId="0" applyBorder="1" applyAlignment="1">
      <alignment/>
    </xf>
    <xf numFmtId="164" fontId="44" fillId="0" borderId="0" xfId="36" applyFont="1" applyAlignment="1" quotePrefix="1">
      <alignment horizontal="center"/>
    </xf>
    <xf numFmtId="164" fontId="44" fillId="0" borderId="0" xfId="36" applyFont="1" applyAlignment="1">
      <alignment horizontal="center"/>
    </xf>
    <xf numFmtId="164" fontId="45" fillId="0" borderId="0" xfId="36" applyFont="1" applyAlignment="1">
      <alignment horizontal="center"/>
    </xf>
    <xf numFmtId="164" fontId="3" fillId="0" borderId="0" xfId="36" applyFont="1" applyAlignment="1">
      <alignment horizontal="center"/>
    </xf>
    <xf numFmtId="164" fontId="3" fillId="0" borderId="53" xfId="36" applyFont="1" applyBorder="1" applyAlignment="1">
      <alignment horizontal="center"/>
    </xf>
    <xf numFmtId="164" fontId="4" fillId="0" borderId="54" xfId="36" applyFont="1" applyBorder="1" applyAlignment="1">
      <alignment horizontal="center"/>
    </xf>
    <xf numFmtId="164" fontId="4" fillId="0" borderId="55" xfId="36" applyFont="1" applyBorder="1" applyAlignment="1">
      <alignment horizontal="center"/>
    </xf>
    <xf numFmtId="164" fontId="4" fillId="0" borderId="56" xfId="36" applyFont="1" applyBorder="1" applyAlignment="1">
      <alignment horizontal="center"/>
    </xf>
    <xf numFmtId="164" fontId="4" fillId="0" borderId="57" xfId="36" applyFont="1" applyBorder="1" applyAlignment="1">
      <alignment horizont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วัสดุไฟฟ้าและวิทยุ" xfId="33"/>
    <cellStyle name="Comma" xfId="34"/>
    <cellStyle name="Comma [0]" xfId="35"/>
    <cellStyle name="เครื่องหมายจุลภาค 2" xfId="36"/>
    <cellStyle name="เครื่องหมายจุลภาค 3" xfId="37"/>
    <cellStyle name="เครื่องหมายจุลภาค 4" xfId="38"/>
    <cellStyle name="เครื่องหมายจุลภาค 5" xfId="39"/>
    <cellStyle name="เครื่องหมายจุลภาค 6" xfId="40"/>
    <cellStyle name="เครื่องหมายจุลภาค 7" xfId="41"/>
    <cellStyle name="Currency" xfId="42"/>
    <cellStyle name="Currency [0]" xfId="43"/>
    <cellStyle name="เซลล์ตรวจสอบ" xfId="44"/>
    <cellStyle name="เซลล์ที่มีการเชื่อมโยง" xfId="45"/>
    <cellStyle name="Percent" xfId="46"/>
    <cellStyle name="แย่" xfId="47"/>
    <cellStyle name="แสดงผล" xfId="48"/>
    <cellStyle name="การคำนวณ" xfId="49"/>
    <cellStyle name="ข้อความเตือน" xfId="50"/>
    <cellStyle name="ข้อความอธิบาย" xfId="51"/>
    <cellStyle name="ชื่อเรื่อง" xfId="52"/>
    <cellStyle name="ดี" xfId="53"/>
    <cellStyle name="ปกติ 2" xfId="54"/>
    <cellStyle name="ปกติ 3" xfId="55"/>
    <cellStyle name="ปกติ 4" xfId="56"/>
    <cellStyle name="ปกติ 5" xfId="57"/>
    <cellStyle name="ปกติ 6" xfId="58"/>
    <cellStyle name="ปกติ 7" xfId="59"/>
    <cellStyle name="ป้อนค่า" xfId="60"/>
    <cellStyle name="ปานกลาง" xfId="61"/>
    <cellStyle name="ผลรวม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5;&#3633;&#3623;&#3629;&#3618;&#3656;&#3634;&#3591;%20&#3619;&#3591;.&#3623;&#3633;&#3626;&#3604;&#3640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ง.วัสดุคงเหลือ -1 (ว.งานบ้าน)"/>
      <sheetName val="รง.วัสดุคงเหลือ - 2(สรุป)"/>
      <sheetName val="ว.สำนักงาน (แก้)"/>
      <sheetName val="ว.คอมพิวเตอร์"/>
      <sheetName val="ว.ไฟฟ้า"/>
      <sheetName val="ว.ไม่พบราคา"/>
      <sheetName val="Sheet1"/>
      <sheetName val="ว.สำนักงาน"/>
    </sheetNames>
    <sheetDataSet>
      <sheetData sheetId="0">
        <row r="8">
          <cell r="B8">
            <v>24112000</v>
          </cell>
        </row>
        <row r="10">
          <cell r="F10">
            <v>304.95</v>
          </cell>
          <cell r="I10">
            <v>0</v>
          </cell>
          <cell r="L10">
            <v>64.2</v>
          </cell>
          <cell r="O10">
            <v>240.75</v>
          </cell>
        </row>
        <row r="12">
          <cell r="B12">
            <v>44120000</v>
          </cell>
        </row>
        <row r="13">
          <cell r="F13">
            <v>642</v>
          </cell>
          <cell r="I13">
            <v>0</v>
          </cell>
          <cell r="L13">
            <v>0</v>
          </cell>
          <cell r="O13">
            <v>642</v>
          </cell>
        </row>
        <row r="15">
          <cell r="B15">
            <v>47121800</v>
          </cell>
        </row>
        <row r="27">
          <cell r="F27">
            <v>3996.92</v>
          </cell>
          <cell r="I27">
            <v>2113.25</v>
          </cell>
          <cell r="L27">
            <v>2622.5699999999997</v>
          </cell>
          <cell r="O27">
            <v>3487.5999999999995</v>
          </cell>
        </row>
      </sheetData>
      <sheetData sheetId="3">
        <row r="8">
          <cell r="B8">
            <v>43211600</v>
          </cell>
        </row>
        <row r="24">
          <cell r="F24">
            <v>24541.52</v>
          </cell>
          <cell r="I24">
            <v>78816.2</v>
          </cell>
          <cell r="L24">
            <v>94314.08</v>
          </cell>
          <cell r="O24">
            <v>9043.64</v>
          </cell>
        </row>
        <row r="25">
          <cell r="F25">
            <v>24541.52</v>
          </cell>
          <cell r="I25">
            <v>78816.2</v>
          </cell>
          <cell r="L25">
            <v>94314.08</v>
          </cell>
          <cell r="O25">
            <v>9043.64</v>
          </cell>
        </row>
      </sheetData>
      <sheetData sheetId="4">
        <row r="8">
          <cell r="B8">
            <v>39121700</v>
          </cell>
        </row>
        <row r="17">
          <cell r="F17">
            <v>5262.26</v>
          </cell>
          <cell r="I17">
            <v>6548.4</v>
          </cell>
          <cell r="L17">
            <v>6868.33</v>
          </cell>
          <cell r="O17">
            <v>4942.33</v>
          </cell>
        </row>
        <row r="18">
          <cell r="F18">
            <v>5262.26</v>
          </cell>
          <cell r="I18">
            <v>6548.4</v>
          </cell>
          <cell r="L18">
            <v>6868.33</v>
          </cell>
          <cell r="O18">
            <v>4942.33</v>
          </cell>
        </row>
      </sheetData>
      <sheetData sheetId="7">
        <row r="7">
          <cell r="B7">
            <v>44102900</v>
          </cell>
        </row>
        <row r="122">
          <cell r="F122">
            <v>362608.38</v>
          </cell>
          <cell r="I122">
            <v>601321.4599999998</v>
          </cell>
          <cell r="L122">
            <v>676238.1900000002</v>
          </cell>
          <cell r="O122">
            <v>287691.6499999997</v>
          </cell>
        </row>
        <row r="260">
          <cell r="F260">
            <v>172593.33000000005</v>
          </cell>
          <cell r="I260">
            <v>1130340.01</v>
          </cell>
          <cell r="L260">
            <v>1077082.32</v>
          </cell>
          <cell r="O260">
            <v>225851.02000000002</v>
          </cell>
        </row>
        <row r="279">
          <cell r="F279">
            <v>20866.39</v>
          </cell>
          <cell r="I279">
            <v>2093.42</v>
          </cell>
          <cell r="L279">
            <v>7037.709999999999</v>
          </cell>
          <cell r="O279">
            <v>15922.099999999999</v>
          </cell>
        </row>
        <row r="283">
          <cell r="F283">
            <v>1316.1</v>
          </cell>
          <cell r="I283">
            <v>3531</v>
          </cell>
          <cell r="L283">
            <v>4226.5</v>
          </cell>
          <cell r="O283">
            <v>620.6000000000004</v>
          </cell>
        </row>
        <row r="287">
          <cell r="F287">
            <v>2054.4</v>
          </cell>
          <cell r="I287">
            <v>2568</v>
          </cell>
          <cell r="L287">
            <v>3659.4</v>
          </cell>
          <cell r="O287">
            <v>962.9999999999995</v>
          </cell>
        </row>
        <row r="296">
          <cell r="F296">
            <v>80682.72</v>
          </cell>
          <cell r="I296">
            <v>15000</v>
          </cell>
          <cell r="L296">
            <v>35853.52</v>
          </cell>
          <cell r="O296">
            <v>59829.200000000004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P33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S13" sqref="S13"/>
    </sheetView>
  </sheetViews>
  <sheetFormatPr defaultColWidth="9.140625" defaultRowHeight="15"/>
  <cols>
    <col min="1" max="1" width="5.421875" style="0" customWidth="1"/>
    <col min="2" max="2" width="9.140625" style="0" customWidth="1"/>
    <col min="3" max="3" width="15.421875" style="0" customWidth="1"/>
    <col min="4" max="5" width="8.140625" style="0" customWidth="1"/>
    <col min="6" max="6" width="10.8515625" style="0" customWidth="1"/>
    <col min="7" max="8" width="8.421875" style="0" customWidth="1"/>
    <col min="9" max="9" width="10.8515625" style="0" bestFit="1" customWidth="1"/>
    <col min="10" max="10" width="7.421875" style="0" customWidth="1"/>
    <col min="11" max="11" width="8.00390625" style="0" customWidth="1"/>
    <col min="12" max="12" width="10.8515625" style="0" bestFit="1" customWidth="1"/>
    <col min="13" max="13" width="7.00390625" style="0" customWidth="1"/>
    <col min="14" max="14" width="8.00390625" style="0" customWidth="1"/>
    <col min="15" max="15" width="10.421875" style="0" customWidth="1"/>
  </cols>
  <sheetData>
    <row r="1" spans="1:15" ht="20.2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22.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7.2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7.25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8">
      <c r="A5" s="1"/>
      <c r="B5" s="2" t="s">
        <v>4</v>
      </c>
      <c r="C5" s="3"/>
      <c r="D5" s="93" t="s">
        <v>5</v>
      </c>
      <c r="E5" s="94"/>
      <c r="F5" s="95"/>
      <c r="G5" s="94" t="s">
        <v>6</v>
      </c>
      <c r="H5" s="94"/>
      <c r="I5" s="94"/>
      <c r="J5" s="93" t="s">
        <v>7</v>
      </c>
      <c r="K5" s="94"/>
      <c r="L5" s="95"/>
      <c r="M5" s="94" t="s">
        <v>8</v>
      </c>
      <c r="N5" s="94"/>
      <c r="O5" s="96"/>
    </row>
    <row r="6" spans="1:15" ht="18">
      <c r="A6" s="4" t="s">
        <v>9</v>
      </c>
      <c r="B6" s="5" t="s">
        <v>10</v>
      </c>
      <c r="C6" s="6" t="s">
        <v>11</v>
      </c>
      <c r="D6" s="7" t="s">
        <v>12</v>
      </c>
      <c r="E6" s="1" t="s">
        <v>13</v>
      </c>
      <c r="F6" s="8" t="s">
        <v>12</v>
      </c>
      <c r="G6" s="9" t="s">
        <v>12</v>
      </c>
      <c r="H6" s="1" t="s">
        <v>13</v>
      </c>
      <c r="I6" s="3" t="s">
        <v>12</v>
      </c>
      <c r="J6" s="7" t="s">
        <v>12</v>
      </c>
      <c r="K6" s="1" t="s">
        <v>13</v>
      </c>
      <c r="L6" s="8" t="s">
        <v>12</v>
      </c>
      <c r="M6" s="9" t="s">
        <v>12</v>
      </c>
      <c r="N6" s="1" t="s">
        <v>13</v>
      </c>
      <c r="O6" s="1" t="s">
        <v>12</v>
      </c>
    </row>
    <row r="7" spans="1:15" ht="18">
      <c r="A7" s="10"/>
      <c r="B7" s="11"/>
      <c r="C7" s="12"/>
      <c r="D7" s="13" t="s">
        <v>14</v>
      </c>
      <c r="E7" s="10" t="s">
        <v>15</v>
      </c>
      <c r="F7" s="14" t="s">
        <v>16</v>
      </c>
      <c r="G7" s="15" t="s">
        <v>14</v>
      </c>
      <c r="H7" s="10" t="s">
        <v>15</v>
      </c>
      <c r="I7" s="12" t="s">
        <v>16</v>
      </c>
      <c r="J7" s="13" t="s">
        <v>14</v>
      </c>
      <c r="K7" s="10" t="s">
        <v>15</v>
      </c>
      <c r="L7" s="14" t="s">
        <v>16</v>
      </c>
      <c r="M7" s="15" t="s">
        <v>14</v>
      </c>
      <c r="N7" s="10" t="s">
        <v>15</v>
      </c>
      <c r="O7" s="10" t="s">
        <v>16</v>
      </c>
    </row>
    <row r="8" spans="1:15" ht="18">
      <c r="A8" s="16"/>
      <c r="B8" s="17"/>
      <c r="C8" s="18" t="s">
        <v>17</v>
      </c>
      <c r="D8" s="19"/>
      <c r="E8" s="20"/>
      <c r="F8" s="21"/>
      <c r="G8" s="22"/>
      <c r="H8" s="20"/>
      <c r="I8" s="23"/>
      <c r="J8" s="24"/>
      <c r="K8" s="25"/>
      <c r="L8" s="26"/>
      <c r="M8" s="27"/>
      <c r="N8" s="25"/>
      <c r="O8" s="28"/>
    </row>
    <row r="9" spans="1:15" ht="18">
      <c r="A9" s="29">
        <v>1</v>
      </c>
      <c r="B9" s="30">
        <f>'[1]ว.สำนักงาน'!B7</f>
        <v>44102900</v>
      </c>
      <c r="C9" s="23"/>
      <c r="D9" s="31"/>
      <c r="E9" s="20"/>
      <c r="F9" s="32">
        <f>'[1]ว.สำนักงาน'!F122</f>
        <v>362608.38</v>
      </c>
      <c r="G9" s="33"/>
      <c r="H9" s="20"/>
      <c r="I9" s="32">
        <f>'[1]ว.สำนักงาน'!I122</f>
        <v>601321.4599999998</v>
      </c>
      <c r="J9" s="33"/>
      <c r="K9" s="20"/>
      <c r="L9" s="32">
        <f>'[1]ว.สำนักงาน'!L122</f>
        <v>676238.1900000002</v>
      </c>
      <c r="M9" s="33"/>
      <c r="N9" s="20"/>
      <c r="O9" s="34">
        <f>'[1]ว.สำนักงาน'!O122</f>
        <v>287691.6499999997</v>
      </c>
    </row>
    <row r="10" spans="1:15" ht="18">
      <c r="A10" s="29">
        <v>2</v>
      </c>
      <c r="B10" s="35">
        <v>44120000</v>
      </c>
      <c r="C10" s="23"/>
      <c r="D10" s="31"/>
      <c r="E10" s="20"/>
      <c r="F10" s="36">
        <f>'[1]ว.สำนักงาน'!F260</f>
        <v>172593.33000000005</v>
      </c>
      <c r="G10" s="22"/>
      <c r="H10" s="20"/>
      <c r="I10" s="32">
        <f>'[1]ว.สำนักงาน'!I260</f>
        <v>1130340.01</v>
      </c>
      <c r="J10" s="33"/>
      <c r="K10" s="20"/>
      <c r="L10" s="32">
        <f>'[1]ว.สำนักงาน'!L260</f>
        <v>1077082.32</v>
      </c>
      <c r="M10" s="33"/>
      <c r="N10" s="20"/>
      <c r="O10" s="34">
        <f>'[1]ว.สำนักงาน'!O260</f>
        <v>225851.02000000002</v>
      </c>
    </row>
    <row r="11" spans="1:15" ht="18">
      <c r="A11" s="29">
        <v>3</v>
      </c>
      <c r="B11" s="37">
        <v>44121700</v>
      </c>
      <c r="C11" s="23"/>
      <c r="D11" s="31"/>
      <c r="E11" s="20"/>
      <c r="F11" s="36">
        <f>'[1]ว.สำนักงาน'!F279</f>
        <v>20866.39</v>
      </c>
      <c r="G11" s="22"/>
      <c r="H11" s="20"/>
      <c r="I11" s="32">
        <f>'[1]ว.สำนักงาน'!I279</f>
        <v>2093.42</v>
      </c>
      <c r="J11" s="33"/>
      <c r="K11" s="20"/>
      <c r="L11" s="32">
        <f>'[1]ว.สำนักงาน'!L279</f>
        <v>7037.709999999999</v>
      </c>
      <c r="M11" s="33"/>
      <c r="N11" s="20"/>
      <c r="O11" s="34">
        <f>'[1]ว.สำนักงาน'!O279</f>
        <v>15922.099999999999</v>
      </c>
    </row>
    <row r="12" spans="1:15" ht="18">
      <c r="A12" s="29">
        <v>4</v>
      </c>
      <c r="B12" s="37">
        <v>44121800</v>
      </c>
      <c r="C12" s="23"/>
      <c r="D12" s="31"/>
      <c r="E12" s="20"/>
      <c r="F12" s="36">
        <f>'[1]ว.สำนักงาน'!F283</f>
        <v>1316.1</v>
      </c>
      <c r="G12" s="22"/>
      <c r="H12" s="20"/>
      <c r="I12" s="32">
        <f>'[1]ว.สำนักงาน'!I283</f>
        <v>3531</v>
      </c>
      <c r="J12" s="33"/>
      <c r="K12" s="20"/>
      <c r="L12" s="32">
        <f>'[1]ว.สำนักงาน'!L283</f>
        <v>4226.5</v>
      </c>
      <c r="M12" s="33"/>
      <c r="N12" s="20"/>
      <c r="O12" s="34">
        <f>'[1]ว.สำนักงาน'!O283</f>
        <v>620.6000000000004</v>
      </c>
    </row>
    <row r="13" spans="1:15" ht="18">
      <c r="A13" s="29">
        <v>5</v>
      </c>
      <c r="B13" s="37">
        <v>44121900</v>
      </c>
      <c r="C13" s="23"/>
      <c r="D13" s="31"/>
      <c r="E13" s="20"/>
      <c r="F13" s="36">
        <f>'[1]ว.สำนักงาน'!F287</f>
        <v>2054.4</v>
      </c>
      <c r="G13" s="22"/>
      <c r="H13" s="20"/>
      <c r="I13" s="32">
        <f>'[1]ว.สำนักงาน'!I287</f>
        <v>2568</v>
      </c>
      <c r="J13" s="33"/>
      <c r="K13" s="20"/>
      <c r="L13" s="32">
        <f>'[1]ว.สำนักงาน'!L287</f>
        <v>3659.4</v>
      </c>
      <c r="M13" s="33"/>
      <c r="N13" s="20"/>
      <c r="O13" s="34">
        <f>'[1]ว.สำนักงาน'!O287</f>
        <v>962.9999999999995</v>
      </c>
    </row>
    <row r="14" spans="1:15" ht="18">
      <c r="A14" s="38">
        <v>6</v>
      </c>
      <c r="B14" s="37">
        <v>44122000</v>
      </c>
      <c r="C14" s="39"/>
      <c r="D14" s="40"/>
      <c r="E14" s="41"/>
      <c r="F14" s="42">
        <f>'[1]ว.สำนักงาน'!F296</f>
        <v>80682.72</v>
      </c>
      <c r="G14" s="43"/>
      <c r="H14" s="41"/>
      <c r="I14" s="32">
        <f>'[1]ว.สำนักงาน'!I296</f>
        <v>15000</v>
      </c>
      <c r="J14" s="44"/>
      <c r="K14" s="41"/>
      <c r="L14" s="32">
        <f>'[1]ว.สำนักงาน'!L296</f>
        <v>35853.52</v>
      </c>
      <c r="M14" s="45"/>
      <c r="N14" s="41"/>
      <c r="O14" s="46">
        <f>'[1]ว.สำนักงาน'!O296</f>
        <v>59829.200000000004</v>
      </c>
    </row>
    <row r="15" spans="1:15" s="55" customFormat="1" ht="18" thickBot="1">
      <c r="A15" s="47"/>
      <c r="B15" s="48"/>
      <c r="C15" s="49" t="s">
        <v>18</v>
      </c>
      <c r="D15" s="50"/>
      <c r="E15" s="51"/>
      <c r="F15" s="52">
        <f>SUM(F9:F14)</f>
        <v>640121.3200000001</v>
      </c>
      <c r="G15" s="53"/>
      <c r="H15" s="51"/>
      <c r="I15" s="52">
        <f>SUM(I9:I14)</f>
        <v>1754853.8899999997</v>
      </c>
      <c r="J15" s="53"/>
      <c r="K15" s="51"/>
      <c r="L15" s="52">
        <f>SUM(L9:L14)</f>
        <v>1804097.6400000001</v>
      </c>
      <c r="M15" s="53"/>
      <c r="N15" s="51"/>
      <c r="O15" s="54">
        <f>SUM(O9:O14)</f>
        <v>590877.5699999996</v>
      </c>
    </row>
    <row r="16" spans="1:15" ht="18.75" thickTop="1">
      <c r="A16" s="29"/>
      <c r="B16" s="56"/>
      <c r="C16" s="57" t="s">
        <v>19</v>
      </c>
      <c r="D16" s="31"/>
      <c r="E16" s="20"/>
      <c r="F16" s="21"/>
      <c r="G16" s="22"/>
      <c r="H16" s="20"/>
      <c r="I16" s="23"/>
      <c r="J16" s="33"/>
      <c r="K16" s="20"/>
      <c r="L16" s="58"/>
      <c r="M16" s="22"/>
      <c r="N16" s="20"/>
      <c r="O16" s="59"/>
    </row>
    <row r="17" spans="1:15" ht="18">
      <c r="A17" s="38">
        <v>1</v>
      </c>
      <c r="B17" s="60">
        <f>'[1]ว.คอมพิวเตอร์'!B8</f>
        <v>43211600</v>
      </c>
      <c r="C17" s="39"/>
      <c r="D17" s="40"/>
      <c r="E17" s="41"/>
      <c r="F17" s="61">
        <f>'[1]ว.คอมพิวเตอร์'!F24</f>
        <v>24541.52</v>
      </c>
      <c r="G17" s="62"/>
      <c r="H17" s="41"/>
      <c r="I17" s="61">
        <f>'[1]ว.คอมพิวเตอร์'!I24</f>
        <v>78816.2</v>
      </c>
      <c r="J17" s="63"/>
      <c r="K17" s="41"/>
      <c r="L17" s="61">
        <f>'[1]ว.คอมพิวเตอร์'!L24</f>
        <v>94314.08</v>
      </c>
      <c r="M17" s="62"/>
      <c r="N17" s="41"/>
      <c r="O17" s="46">
        <f>'[1]ว.คอมพิวเตอร์'!O24</f>
        <v>9043.64</v>
      </c>
    </row>
    <row r="18" spans="1:15" s="55" customFormat="1" ht="18" thickBot="1">
      <c r="A18" s="47"/>
      <c r="B18" s="48"/>
      <c r="C18" s="49" t="s">
        <v>18</v>
      </c>
      <c r="D18" s="50"/>
      <c r="E18" s="51"/>
      <c r="F18" s="64">
        <f>'[1]ว.คอมพิวเตอร์'!F25</f>
        <v>24541.52</v>
      </c>
      <c r="G18" s="65"/>
      <c r="H18" s="51"/>
      <c r="I18" s="64">
        <f>'[1]ว.คอมพิวเตอร์'!I25</f>
        <v>78816.2</v>
      </c>
      <c r="J18" s="53"/>
      <c r="K18" s="51"/>
      <c r="L18" s="64">
        <f>'[1]ว.คอมพิวเตอร์'!L25</f>
        <v>94314.08</v>
      </c>
      <c r="M18" s="65"/>
      <c r="N18" s="51"/>
      <c r="O18" s="66">
        <f>'[1]ว.คอมพิวเตอร์'!O25</f>
        <v>9043.64</v>
      </c>
    </row>
    <row r="19" spans="1:15" ht="18.75" thickTop="1">
      <c r="A19" s="29"/>
      <c r="B19" s="56"/>
      <c r="C19" s="67" t="s">
        <v>20</v>
      </c>
      <c r="D19" s="31"/>
      <c r="E19" s="20"/>
      <c r="F19" s="36"/>
      <c r="G19" s="22"/>
      <c r="H19" s="20"/>
      <c r="I19" s="23"/>
      <c r="J19" s="33"/>
      <c r="K19" s="20"/>
      <c r="L19" s="58"/>
      <c r="M19" s="22"/>
      <c r="N19" s="20"/>
      <c r="O19" s="59"/>
    </row>
    <row r="20" spans="1:15" ht="18">
      <c r="A20" s="29">
        <v>1</v>
      </c>
      <c r="B20" s="68">
        <f>'[1]รง.วัสดุคงเหลือ -1 (ว.งานบ้าน)'!B8</f>
        <v>24112000</v>
      </c>
      <c r="C20" s="23"/>
      <c r="D20" s="31"/>
      <c r="E20" s="20"/>
      <c r="F20" s="36">
        <f>'[1]รง.วัสดุคงเหลือ -1 (ว.งานบ้าน)'!F10</f>
        <v>304.95</v>
      </c>
      <c r="G20" s="22"/>
      <c r="H20" s="20"/>
      <c r="I20" s="36">
        <f>'[1]รง.วัสดุคงเหลือ -1 (ว.งานบ้าน)'!I10</f>
        <v>0</v>
      </c>
      <c r="J20" s="33"/>
      <c r="K20" s="20"/>
      <c r="L20" s="36">
        <f>'[1]รง.วัสดุคงเหลือ -1 (ว.งานบ้าน)'!L10</f>
        <v>64.2</v>
      </c>
      <c r="M20" s="22"/>
      <c r="N20" s="20"/>
      <c r="O20" s="69">
        <f>'[1]รง.วัสดุคงเหลือ -1 (ว.งานบ้าน)'!O10</f>
        <v>240.75</v>
      </c>
    </row>
    <row r="21" spans="1:15" ht="18">
      <c r="A21" s="29">
        <v>2</v>
      </c>
      <c r="B21" s="68">
        <f>'[1]รง.วัสดุคงเหลือ -1 (ว.งานบ้าน)'!B12</f>
        <v>44120000</v>
      </c>
      <c r="C21" s="23"/>
      <c r="D21" s="31"/>
      <c r="E21" s="20"/>
      <c r="F21" s="36">
        <f>'[1]รง.วัสดุคงเหลือ -1 (ว.งานบ้าน)'!F13</f>
        <v>642</v>
      </c>
      <c r="G21" s="22"/>
      <c r="H21" s="20"/>
      <c r="I21" s="36">
        <f>'[1]รง.วัสดุคงเหลือ -1 (ว.งานบ้าน)'!I13</f>
        <v>0</v>
      </c>
      <c r="J21" s="33"/>
      <c r="K21" s="20"/>
      <c r="L21" s="36">
        <f>'[1]รง.วัสดุคงเหลือ -1 (ว.งานบ้าน)'!L13</f>
        <v>0</v>
      </c>
      <c r="M21" s="22"/>
      <c r="N21" s="20"/>
      <c r="O21" s="69">
        <f>'[1]รง.วัสดุคงเหลือ -1 (ว.งานบ้าน)'!O13</f>
        <v>642</v>
      </c>
    </row>
    <row r="22" spans="1:15" ht="18">
      <c r="A22" s="38">
        <v>3</v>
      </c>
      <c r="B22" s="60">
        <f>'[1]รง.วัสดุคงเหลือ -1 (ว.งานบ้าน)'!B15</f>
        <v>47121800</v>
      </c>
      <c r="C22" s="39"/>
      <c r="D22" s="40"/>
      <c r="E22" s="41"/>
      <c r="F22" s="42">
        <f>'[1]รง.วัสดุคงเหลือ -1 (ว.งานบ้าน)'!F27</f>
        <v>3996.92</v>
      </c>
      <c r="G22" s="62"/>
      <c r="H22" s="41"/>
      <c r="I22" s="42">
        <f>'[1]รง.วัสดุคงเหลือ -1 (ว.งานบ้าน)'!I27</f>
        <v>2113.25</v>
      </c>
      <c r="J22" s="63"/>
      <c r="K22" s="41"/>
      <c r="L22" s="42">
        <f>'[1]รง.วัสดุคงเหลือ -1 (ว.งานบ้าน)'!L27</f>
        <v>2622.5699999999997</v>
      </c>
      <c r="M22" s="62"/>
      <c r="N22" s="41"/>
      <c r="O22" s="70">
        <f>'[1]รง.วัสดุคงเหลือ -1 (ว.งานบ้าน)'!O27</f>
        <v>3487.5999999999995</v>
      </c>
    </row>
    <row r="23" spans="1:15" s="55" customFormat="1" ht="18" thickBot="1">
      <c r="A23" s="47"/>
      <c r="B23" s="48"/>
      <c r="C23" s="49" t="s">
        <v>18</v>
      </c>
      <c r="D23" s="50"/>
      <c r="E23" s="51"/>
      <c r="F23" s="71">
        <f>SUM(F20:F22)</f>
        <v>4943.87</v>
      </c>
      <c r="G23" s="65"/>
      <c r="H23" s="51"/>
      <c r="I23" s="71">
        <f>SUM(I20:I22)</f>
        <v>2113.25</v>
      </c>
      <c r="J23" s="53"/>
      <c r="K23" s="51"/>
      <c r="L23" s="71">
        <f>SUM(L20:L22)</f>
        <v>2686.7699999999995</v>
      </c>
      <c r="M23" s="65"/>
      <c r="N23" s="51"/>
      <c r="O23" s="54">
        <f>SUM(O20:O22)</f>
        <v>4370.349999999999</v>
      </c>
    </row>
    <row r="24" spans="1:15" ht="18.75" thickTop="1">
      <c r="A24" s="72"/>
      <c r="B24" s="73"/>
      <c r="C24" s="74" t="s">
        <v>21</v>
      </c>
      <c r="D24" s="75"/>
      <c r="E24" s="59"/>
      <c r="F24" s="36"/>
      <c r="G24" s="76"/>
      <c r="H24" s="59"/>
      <c r="I24" s="77"/>
      <c r="J24" s="78"/>
      <c r="K24" s="59"/>
      <c r="L24" s="21"/>
      <c r="M24" s="76"/>
      <c r="N24" s="59"/>
      <c r="O24" s="59"/>
    </row>
    <row r="25" spans="1:15" ht="18">
      <c r="A25" s="38">
        <v>1</v>
      </c>
      <c r="B25" s="60">
        <f>'[1]ว.ไฟฟ้า'!B8</f>
        <v>39121700</v>
      </c>
      <c r="C25" s="39"/>
      <c r="D25" s="40"/>
      <c r="E25" s="41"/>
      <c r="F25" s="61">
        <f>'[1]ว.ไฟฟ้า'!F17</f>
        <v>5262.26</v>
      </c>
      <c r="G25" s="62"/>
      <c r="H25" s="41"/>
      <c r="I25" s="61">
        <f>'[1]ว.ไฟฟ้า'!I17</f>
        <v>6548.4</v>
      </c>
      <c r="J25" s="63"/>
      <c r="K25" s="41"/>
      <c r="L25" s="61">
        <f>'[1]ว.ไฟฟ้า'!L17</f>
        <v>6868.33</v>
      </c>
      <c r="M25" s="62"/>
      <c r="N25" s="41"/>
      <c r="O25" s="46">
        <f>'[1]ว.ไฟฟ้า'!O17</f>
        <v>4942.33</v>
      </c>
    </row>
    <row r="26" spans="1:224" s="80" customFormat="1" ht="18" thickBot="1">
      <c r="A26" s="47"/>
      <c r="B26" s="48"/>
      <c r="C26" s="49" t="s">
        <v>18</v>
      </c>
      <c r="D26" s="50"/>
      <c r="E26" s="51"/>
      <c r="F26" s="64">
        <f>'[1]ว.ไฟฟ้า'!F18</f>
        <v>5262.26</v>
      </c>
      <c r="G26" s="65"/>
      <c r="H26" s="51"/>
      <c r="I26" s="64">
        <f>'[1]ว.ไฟฟ้า'!I18</f>
        <v>6548.4</v>
      </c>
      <c r="J26" s="53"/>
      <c r="K26" s="51"/>
      <c r="L26" s="64">
        <f>'[1]ว.ไฟฟ้า'!L18</f>
        <v>6868.33</v>
      </c>
      <c r="M26" s="65"/>
      <c r="N26" s="51"/>
      <c r="O26" s="66">
        <f>'[1]ว.ไฟฟ้า'!O18</f>
        <v>4942.33</v>
      </c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</row>
    <row r="27" spans="1:15" s="87" customFormat="1" ht="21.75" thickTop="1">
      <c r="A27" s="81"/>
      <c r="B27" s="82"/>
      <c r="C27" s="83"/>
      <c r="D27" s="84"/>
      <c r="E27" s="85"/>
      <c r="F27" s="85"/>
      <c r="G27" s="86"/>
      <c r="H27" s="85"/>
      <c r="I27" s="85"/>
      <c r="J27" s="86"/>
      <c r="K27" s="85"/>
      <c r="L27" s="85"/>
      <c r="M27" s="86"/>
      <c r="N27" s="85"/>
      <c r="O27" s="85"/>
    </row>
    <row r="28" spans="1:15" s="87" customFormat="1" ht="21">
      <c r="A28" s="81"/>
      <c r="B28" s="82"/>
      <c r="C28" s="83" t="s">
        <v>22</v>
      </c>
      <c r="D28" s="84"/>
      <c r="E28" s="85"/>
      <c r="F28" s="85"/>
      <c r="G28" s="86"/>
      <c r="H28" s="85"/>
      <c r="I28" s="85"/>
      <c r="J28" s="86"/>
      <c r="K28" s="85"/>
      <c r="L28" s="85"/>
      <c r="M28" s="86"/>
      <c r="N28" s="85"/>
      <c r="O28" s="85"/>
    </row>
    <row r="29" spans="1:15" s="87" customFormat="1" ht="21">
      <c r="A29" s="81"/>
      <c r="B29" s="82"/>
      <c r="C29" s="83"/>
      <c r="D29" s="84"/>
      <c r="E29" s="85"/>
      <c r="F29" s="85"/>
      <c r="G29" s="86"/>
      <c r="H29" s="85"/>
      <c r="I29" s="85"/>
      <c r="J29" s="86"/>
      <c r="K29" s="85"/>
      <c r="L29" s="85"/>
      <c r="M29" s="86"/>
      <c r="N29" s="85"/>
      <c r="O29" s="85"/>
    </row>
    <row r="30" spans="1:15" s="87" customFormat="1" ht="21">
      <c r="A30" s="81"/>
      <c r="B30" s="82"/>
      <c r="C30" s="83"/>
      <c r="D30" s="84"/>
      <c r="E30" s="85"/>
      <c r="F30" s="85"/>
      <c r="G30" s="86"/>
      <c r="H30" s="85"/>
      <c r="I30" s="85"/>
      <c r="J30" s="86"/>
      <c r="K30" s="85"/>
      <c r="L30" s="85"/>
      <c r="M30" s="86"/>
      <c r="N30" s="85"/>
      <c r="O30" s="85"/>
    </row>
    <row r="31" spans="1:15" s="87" customFormat="1" ht="21">
      <c r="A31" s="81"/>
      <c r="B31" s="82"/>
      <c r="C31" s="83"/>
      <c r="D31" s="84"/>
      <c r="E31" s="85"/>
      <c r="F31" s="85"/>
      <c r="G31" s="86"/>
      <c r="H31" s="85"/>
      <c r="I31" s="85"/>
      <c r="J31" s="86"/>
      <c r="K31" s="85"/>
      <c r="L31" s="85"/>
      <c r="M31" s="86"/>
      <c r="N31" s="85"/>
      <c r="O31" s="85"/>
    </row>
    <row r="32" spans="1:15" s="87" customFormat="1" ht="21">
      <c r="A32" s="81"/>
      <c r="B32" s="82"/>
      <c r="C32" s="83"/>
      <c r="D32" s="84"/>
      <c r="E32" s="85"/>
      <c r="F32" s="85"/>
      <c r="G32" s="86"/>
      <c r="H32" s="85"/>
      <c r="I32" s="85"/>
      <c r="J32" s="86"/>
      <c r="K32" s="85"/>
      <c r="L32" s="85"/>
      <c r="M32" s="86"/>
      <c r="N32" s="85"/>
      <c r="O32" s="85"/>
    </row>
    <row r="33" spans="1:15" s="87" customFormat="1" ht="21">
      <c r="A33" s="81"/>
      <c r="B33" s="82"/>
      <c r="C33" s="83"/>
      <c r="D33" s="84"/>
      <c r="E33" s="85"/>
      <c r="F33" s="85"/>
      <c r="G33" s="86"/>
      <c r="H33" s="85"/>
      <c r="I33" s="85"/>
      <c r="J33" s="86"/>
      <c r="K33" s="85"/>
      <c r="L33" s="85"/>
      <c r="M33" s="86"/>
      <c r="N33" s="85"/>
      <c r="O33" s="85"/>
    </row>
  </sheetData>
  <sheetProtection/>
  <mergeCells count="8">
    <mergeCell ref="A1:O1"/>
    <mergeCell ref="A2:O2"/>
    <mergeCell ref="A3:O3"/>
    <mergeCell ref="A4:O4"/>
    <mergeCell ref="D5:F5"/>
    <mergeCell ref="G5:I5"/>
    <mergeCell ref="J5:L5"/>
    <mergeCell ref="M5:O5"/>
  </mergeCells>
  <printOptions/>
  <pageMargins left="0.5" right="0.25" top="0.75" bottom="0.75" header="0.3" footer="0.3"/>
  <pageSetup horizontalDpi="600" verticalDpi="600" orientation="landscape" paperSize="9" r:id="rId1"/>
  <headerFooter>
    <oddHeader>&amp;C&amp;"TH SarabunPSK,ธรรมดา"&amp;P&amp;R&amp;"TH SarabunIT๙,ธรรมดา"แบบ รง.วัสดุคงเหลือ - 2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 Wanon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 Comp</dc:creator>
  <cp:keywords/>
  <dc:description/>
  <cp:lastModifiedBy>Nas Comp</cp:lastModifiedBy>
  <cp:lastPrinted>2013-02-18T09:50:35Z</cp:lastPrinted>
  <dcterms:created xsi:type="dcterms:W3CDTF">2013-02-18T09:18:04Z</dcterms:created>
  <dcterms:modified xsi:type="dcterms:W3CDTF">2013-02-18T09:50:39Z</dcterms:modified>
  <cp:category/>
  <cp:version/>
  <cp:contentType/>
  <cp:contentStatus/>
</cp:coreProperties>
</file>